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Mode="manual"/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G124" i="1" l="1"/>
  <c r="F124" i="1"/>
  <c r="E124" i="1"/>
  <c r="D124" i="1"/>
  <c r="F112" i="1"/>
  <c r="E112" i="1"/>
  <c r="F87" i="1"/>
  <c r="G76" i="1" l="1"/>
  <c r="C76" i="1"/>
  <c r="D53" i="1"/>
  <c r="F42" i="1"/>
  <c r="E42" i="1"/>
  <c r="D42" i="1"/>
  <c r="C20" i="1" l="1"/>
  <c r="C64" i="1" l="1"/>
  <c r="C53" i="1"/>
  <c r="G42" i="1"/>
  <c r="C42" i="1"/>
  <c r="G53" i="1" l="1"/>
  <c r="G87" i="1" l="1"/>
  <c r="C87" i="1" l="1"/>
  <c r="G112" i="1" l="1"/>
  <c r="D112" i="1"/>
  <c r="C112" i="1"/>
  <c r="N124" i="1" l="1"/>
  <c r="M124" i="1"/>
  <c r="L124" i="1"/>
  <c r="K124" i="1"/>
  <c r="J124" i="1"/>
  <c r="I124" i="1"/>
  <c r="H124" i="1"/>
  <c r="C124" i="1"/>
  <c r="N112" i="1"/>
  <c r="M112" i="1"/>
  <c r="L112" i="1"/>
  <c r="K112" i="1"/>
  <c r="J112" i="1"/>
  <c r="I112" i="1"/>
  <c r="H112" i="1"/>
  <c r="N98" i="1"/>
  <c r="M98" i="1"/>
  <c r="L98" i="1"/>
  <c r="K98" i="1"/>
  <c r="J98" i="1"/>
  <c r="I98" i="1"/>
  <c r="H98" i="1"/>
  <c r="G98" i="1"/>
  <c r="F98" i="1"/>
  <c r="E98" i="1"/>
  <c r="D98" i="1"/>
  <c r="C98" i="1"/>
  <c r="N87" i="1"/>
  <c r="M87" i="1"/>
  <c r="L87" i="1"/>
  <c r="K87" i="1"/>
  <c r="E87" i="1"/>
  <c r="D87" i="1"/>
  <c r="F76" i="1"/>
  <c r="E76" i="1"/>
  <c r="D76" i="1"/>
  <c r="N76" i="1"/>
  <c r="M76" i="1"/>
  <c r="L76" i="1"/>
  <c r="K76" i="1"/>
  <c r="J87" i="1"/>
  <c r="I87" i="1"/>
  <c r="H87" i="1"/>
  <c r="N64" i="1"/>
  <c r="M64" i="1"/>
  <c r="L64" i="1"/>
  <c r="K64" i="1"/>
  <c r="J64" i="1"/>
  <c r="I64" i="1"/>
  <c r="H64" i="1"/>
  <c r="G64" i="1"/>
  <c r="F64" i="1"/>
  <c r="E64" i="1"/>
  <c r="D64" i="1"/>
  <c r="N53" i="1"/>
  <c r="M53" i="1"/>
  <c r="L53" i="1"/>
  <c r="K53" i="1"/>
  <c r="J53" i="1"/>
  <c r="I53" i="1"/>
  <c r="H53" i="1"/>
  <c r="F53" i="1"/>
  <c r="E53" i="1"/>
  <c r="N42" i="1"/>
  <c r="M42" i="1"/>
  <c r="L42" i="1"/>
  <c r="K42" i="1"/>
  <c r="J42" i="1"/>
  <c r="I42" i="1"/>
  <c r="H42" i="1"/>
  <c r="N20" i="1"/>
  <c r="M20" i="1"/>
  <c r="L20" i="1"/>
  <c r="K20" i="1"/>
  <c r="J20" i="1"/>
  <c r="I20" i="1"/>
  <c r="H20" i="1"/>
  <c r="G20" i="1"/>
  <c r="F20" i="1"/>
  <c r="E20" i="1"/>
  <c r="D20" i="1"/>
  <c r="M125" i="1" l="1"/>
  <c r="I76" i="1"/>
  <c r="I125" i="1" s="1"/>
  <c r="K125" i="1"/>
  <c r="D125" i="1"/>
  <c r="F125" i="1"/>
  <c r="C125" i="1"/>
  <c r="E125" i="1"/>
  <c r="G125" i="1"/>
  <c r="L125" i="1"/>
  <c r="N125" i="1"/>
  <c r="H76" i="1"/>
  <c r="H125" i="1" s="1"/>
  <c r="J76" i="1"/>
  <c r="J125" i="1" s="1"/>
</calcChain>
</file>

<file path=xl/sharedStrings.xml><?xml version="1.0" encoding="utf-8"?>
<sst xmlns="http://schemas.openxmlformats.org/spreadsheetml/2006/main" count="171" uniqueCount="91">
  <si>
    <t>ТК №</t>
  </si>
  <si>
    <t>Наименование блюд</t>
  </si>
  <si>
    <t>Масса порции (г)</t>
  </si>
  <si>
    <t>пищевые вещества (г)</t>
  </si>
  <si>
    <t>энергетическая ценность(ккал)</t>
  </si>
  <si>
    <t>витамины (мг)</t>
  </si>
  <si>
    <t>минеральные вещества (мг)</t>
  </si>
  <si>
    <t>Белки, г</t>
  </si>
  <si>
    <t>Жиры, г</t>
  </si>
  <si>
    <t>Углеводы, г</t>
  </si>
  <si>
    <t>B1</t>
  </si>
  <si>
    <t>C</t>
  </si>
  <si>
    <t>A</t>
  </si>
  <si>
    <t>Ca</t>
  </si>
  <si>
    <t>P</t>
  </si>
  <si>
    <t>Mg</t>
  </si>
  <si>
    <t>Fe</t>
  </si>
  <si>
    <t>1 день-Понедельник</t>
  </si>
  <si>
    <t>обед</t>
  </si>
  <si>
    <t>47</t>
  </si>
  <si>
    <t>Суп картофельный с вермишелью</t>
  </si>
  <si>
    <t>Котлеты из кур припущенные</t>
  </si>
  <si>
    <t>Картофельное пюре</t>
  </si>
  <si>
    <t>453</t>
  </si>
  <si>
    <t>Соус сметанный с томатом</t>
  </si>
  <si>
    <t>283</t>
  </si>
  <si>
    <t>Компот из смеси сухофруктов</t>
  </si>
  <si>
    <t>115</t>
  </si>
  <si>
    <t>Хлеб пшеничный</t>
  </si>
  <si>
    <t>114</t>
  </si>
  <si>
    <t>Хлеб ржаной</t>
  </si>
  <si>
    <t>2 день- Вторник</t>
  </si>
  <si>
    <t>Салат из моркови</t>
  </si>
  <si>
    <t>37</t>
  </si>
  <si>
    <t>Борщ с картофелеи и белокачанной капустой со сметаной</t>
  </si>
  <si>
    <t>202</t>
  </si>
  <si>
    <t>Тефтели из говядины с рисом</t>
  </si>
  <si>
    <t>219</t>
  </si>
  <si>
    <t>Каша гречневая рассыпчатая</t>
  </si>
  <si>
    <t>Соус томатный с овощами</t>
  </si>
  <si>
    <t>Компот из свежих яблок</t>
  </si>
  <si>
    <t>Итого</t>
  </si>
  <si>
    <t>3 день- Среда</t>
  </si>
  <si>
    <t>Суп картофельный с горохом с гренками</t>
  </si>
  <si>
    <t>172</t>
  </si>
  <si>
    <t>Рыба тушеная с овощами</t>
  </si>
  <si>
    <t>160</t>
  </si>
  <si>
    <t>4 день- Четверг</t>
  </si>
  <si>
    <t>Суп лапша домашняя</t>
  </si>
  <si>
    <t>210</t>
  </si>
  <si>
    <t>Курица в томатном соусе</t>
  </si>
  <si>
    <t>224</t>
  </si>
  <si>
    <t>Рис отварной</t>
  </si>
  <si>
    <t>5 день- Пятница</t>
  </si>
  <si>
    <t>Суп картофельный  с пшеном</t>
  </si>
  <si>
    <t>189</t>
  </si>
  <si>
    <t>227</t>
  </si>
  <si>
    <t>Макароны отварные</t>
  </si>
  <si>
    <t>6 день- Понедельник</t>
  </si>
  <si>
    <t>80</t>
  </si>
  <si>
    <t>Суп картофельный с рисом</t>
  </si>
  <si>
    <t>209</t>
  </si>
  <si>
    <t>Биточки из кур припущенные</t>
  </si>
  <si>
    <t>7 день- Вторник</t>
  </si>
  <si>
    <t>Суп картофельный с горохом</t>
  </si>
  <si>
    <t>Котлета из говядины</t>
  </si>
  <si>
    <t>8 день- Среда</t>
  </si>
  <si>
    <t>200</t>
  </si>
  <si>
    <t>Тефтели из говядины</t>
  </si>
  <si>
    <t>9 день- Четвкрг</t>
  </si>
  <si>
    <t>Рассольник ленинградский</t>
  </si>
  <si>
    <t>166</t>
  </si>
  <si>
    <t>Рыба запеченная</t>
  </si>
  <si>
    <t>10 день- Пятница</t>
  </si>
  <si>
    <t>Свекольник</t>
  </si>
  <si>
    <t>217</t>
  </si>
  <si>
    <t>Фрикадельки из кур</t>
  </si>
  <si>
    <t>463</t>
  </si>
  <si>
    <t>По СанПиН 22.3/2.4.3590-20</t>
  </si>
  <si>
    <t>118</t>
  </si>
  <si>
    <t>Салат из белокочанной капусты</t>
  </si>
  <si>
    <t>304</t>
  </si>
  <si>
    <t>Плов из курицы</t>
  </si>
  <si>
    <t>Яблоки</t>
  </si>
  <si>
    <t>Среднее</t>
  </si>
  <si>
    <t>Салат из капусты</t>
  </si>
  <si>
    <t>9</t>
  </si>
  <si>
    <t>120</t>
  </si>
  <si>
    <t>Салат витаминный</t>
  </si>
  <si>
    <t>Салат из белокачанной капусты</t>
  </si>
  <si>
    <t xml:space="preserve">Двухнедельное меню (обеды) для обучающихся в МБОУ"Гимназия с. Знаменка", в возрасте от 7 до 11 лет    осенне-зимний период 2024 учебного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</si>
</sst>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center" wrapText="1"/>
    </xf>
    <xf numFmtId="2" fontId="3" fillId="0" borderId="4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4" fillId="3" borderId="2" xfId="0" applyNumberFormat="1" applyFont="1" applyFill="1" applyBorder="1" applyAlignment="1">
      <alignment horizontal="center" wrapText="1"/>
    </xf>
    <xf numFmtId="0" fontId="4" fillId="3" borderId="2" xfId="0" applyNumberFormat="1" applyFont="1" applyFill="1" applyBorder="1" applyAlignment="1">
      <alignment horizontal="left" wrapText="1"/>
    </xf>
    <xf numFmtId="0" fontId="4" fillId="3" borderId="2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/>
    </xf>
    <xf numFmtId="0" fontId="5" fillId="0" borderId="0" xfId="0" applyFont="1"/>
    <xf numFmtId="0" fontId="4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left"/>
    </xf>
    <xf numFmtId="2" fontId="4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/>
    <xf numFmtId="164" fontId="3" fillId="0" borderId="13" xfId="0" applyNumberFormat="1" applyFont="1" applyBorder="1" applyAlignment="1"/>
    <xf numFmtId="0" fontId="3" fillId="0" borderId="14" xfId="0" applyFont="1" applyBorder="1"/>
    <xf numFmtId="0" fontId="4" fillId="0" borderId="4" xfId="0" applyNumberFormat="1" applyFont="1" applyBorder="1" applyAlignment="1">
      <alignment horizontal="center" wrapText="1"/>
    </xf>
    <xf numFmtId="0" fontId="3" fillId="0" borderId="15" xfId="0" applyNumberFormat="1" applyFont="1" applyBorder="1" applyAlignment="1">
      <alignment horizontal="left"/>
    </xf>
    <xf numFmtId="0" fontId="4" fillId="0" borderId="3" xfId="0" applyNumberFormat="1" applyFont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/>
    <xf numFmtId="0" fontId="7" fillId="0" borderId="2" xfId="0" applyNumberFormat="1" applyFont="1" applyBorder="1" applyAlignment="1">
      <alignment horizontal="left" wrapText="1"/>
    </xf>
    <xf numFmtId="164" fontId="3" fillId="0" borderId="11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6"/>
  <sheetViews>
    <sheetView tabSelected="1" topLeftCell="A6" zoomScale="80" zoomScaleNormal="80" workbookViewId="0">
      <selection activeCell="H3" sqref="H3"/>
    </sheetView>
  </sheetViews>
  <sheetFormatPr defaultColWidth="12.7109375" defaultRowHeight="12" x14ac:dyDescent="0.2"/>
  <cols>
    <col min="1" max="1" width="5.85546875" style="2" customWidth="1"/>
    <col min="2" max="2" width="37.85546875" style="4" customWidth="1"/>
    <col min="3" max="3" width="12.85546875" style="5" customWidth="1"/>
    <col min="4" max="4" width="9.42578125" style="6" customWidth="1"/>
    <col min="5" max="5" width="8.7109375" style="6" customWidth="1"/>
    <col min="6" max="6" width="12" style="6" customWidth="1"/>
    <col min="7" max="7" width="10.42578125" style="6" customWidth="1"/>
    <col min="8" max="8" width="8" style="1" customWidth="1"/>
    <col min="9" max="9" width="9.7109375" style="1" customWidth="1"/>
    <col min="10" max="10" width="13" style="1" customWidth="1"/>
    <col min="11" max="11" width="11.28515625" style="1" customWidth="1"/>
    <col min="12" max="12" width="11" style="1" customWidth="1"/>
    <col min="13" max="13" width="12.28515625" style="1" customWidth="1"/>
    <col min="14" max="14" width="9.28515625" style="1" customWidth="1"/>
    <col min="15" max="255" width="12.7109375" style="1"/>
    <col min="256" max="256" width="5.85546875" style="1" customWidth="1"/>
    <col min="257" max="257" width="37.85546875" style="1" customWidth="1"/>
    <col min="258" max="258" width="9.140625" style="1" customWidth="1"/>
    <col min="259" max="261" width="6.85546875" style="1" customWidth="1"/>
    <col min="262" max="262" width="9" style="1" customWidth="1"/>
    <col min="263" max="264" width="6.42578125" style="1" customWidth="1"/>
    <col min="265" max="265" width="9.5703125" style="1" customWidth="1"/>
    <col min="266" max="266" width="6.42578125" style="1" customWidth="1"/>
    <col min="267" max="267" width="7.85546875" style="1" customWidth="1"/>
    <col min="268" max="269" width="8" style="1" customWidth="1"/>
    <col min="270" max="270" width="6.42578125" style="1" customWidth="1"/>
    <col min="271" max="511" width="12.7109375" style="1"/>
    <col min="512" max="512" width="5.85546875" style="1" customWidth="1"/>
    <col min="513" max="513" width="37.85546875" style="1" customWidth="1"/>
    <col min="514" max="514" width="9.140625" style="1" customWidth="1"/>
    <col min="515" max="517" width="6.85546875" style="1" customWidth="1"/>
    <col min="518" max="518" width="9" style="1" customWidth="1"/>
    <col min="519" max="520" width="6.42578125" style="1" customWidth="1"/>
    <col min="521" max="521" width="9.5703125" style="1" customWidth="1"/>
    <col min="522" max="522" width="6.42578125" style="1" customWidth="1"/>
    <col min="523" max="523" width="7.85546875" style="1" customWidth="1"/>
    <col min="524" max="525" width="8" style="1" customWidth="1"/>
    <col min="526" max="526" width="6.42578125" style="1" customWidth="1"/>
    <col min="527" max="767" width="12.7109375" style="1"/>
    <col min="768" max="768" width="5.85546875" style="1" customWidth="1"/>
    <col min="769" max="769" width="37.85546875" style="1" customWidth="1"/>
    <col min="770" max="770" width="9.140625" style="1" customWidth="1"/>
    <col min="771" max="773" width="6.85546875" style="1" customWidth="1"/>
    <col min="774" max="774" width="9" style="1" customWidth="1"/>
    <col min="775" max="776" width="6.42578125" style="1" customWidth="1"/>
    <col min="777" max="777" width="9.5703125" style="1" customWidth="1"/>
    <col min="778" max="778" width="6.42578125" style="1" customWidth="1"/>
    <col min="779" max="779" width="7.85546875" style="1" customWidth="1"/>
    <col min="780" max="781" width="8" style="1" customWidth="1"/>
    <col min="782" max="782" width="6.42578125" style="1" customWidth="1"/>
    <col min="783" max="1023" width="12.7109375" style="1"/>
    <col min="1024" max="1024" width="5.85546875" style="1" customWidth="1"/>
    <col min="1025" max="1025" width="37.85546875" style="1" customWidth="1"/>
    <col min="1026" max="1026" width="9.140625" style="1" customWidth="1"/>
    <col min="1027" max="1029" width="6.85546875" style="1" customWidth="1"/>
    <col min="1030" max="1030" width="9" style="1" customWidth="1"/>
    <col min="1031" max="1032" width="6.42578125" style="1" customWidth="1"/>
    <col min="1033" max="1033" width="9.5703125" style="1" customWidth="1"/>
    <col min="1034" max="1034" width="6.42578125" style="1" customWidth="1"/>
    <col min="1035" max="1035" width="7.85546875" style="1" customWidth="1"/>
    <col min="1036" max="1037" width="8" style="1" customWidth="1"/>
    <col min="1038" max="1038" width="6.42578125" style="1" customWidth="1"/>
    <col min="1039" max="1279" width="12.7109375" style="1"/>
    <col min="1280" max="1280" width="5.85546875" style="1" customWidth="1"/>
    <col min="1281" max="1281" width="37.85546875" style="1" customWidth="1"/>
    <col min="1282" max="1282" width="9.140625" style="1" customWidth="1"/>
    <col min="1283" max="1285" width="6.85546875" style="1" customWidth="1"/>
    <col min="1286" max="1286" width="9" style="1" customWidth="1"/>
    <col min="1287" max="1288" width="6.42578125" style="1" customWidth="1"/>
    <col min="1289" max="1289" width="9.5703125" style="1" customWidth="1"/>
    <col min="1290" max="1290" width="6.42578125" style="1" customWidth="1"/>
    <col min="1291" max="1291" width="7.85546875" style="1" customWidth="1"/>
    <col min="1292" max="1293" width="8" style="1" customWidth="1"/>
    <col min="1294" max="1294" width="6.42578125" style="1" customWidth="1"/>
    <col min="1295" max="1535" width="12.7109375" style="1"/>
    <col min="1536" max="1536" width="5.85546875" style="1" customWidth="1"/>
    <col min="1537" max="1537" width="37.85546875" style="1" customWidth="1"/>
    <col min="1538" max="1538" width="9.140625" style="1" customWidth="1"/>
    <col min="1539" max="1541" width="6.85546875" style="1" customWidth="1"/>
    <col min="1542" max="1542" width="9" style="1" customWidth="1"/>
    <col min="1543" max="1544" width="6.42578125" style="1" customWidth="1"/>
    <col min="1545" max="1545" width="9.5703125" style="1" customWidth="1"/>
    <col min="1546" max="1546" width="6.42578125" style="1" customWidth="1"/>
    <col min="1547" max="1547" width="7.85546875" style="1" customWidth="1"/>
    <col min="1548" max="1549" width="8" style="1" customWidth="1"/>
    <col min="1550" max="1550" width="6.42578125" style="1" customWidth="1"/>
    <col min="1551" max="1791" width="12.7109375" style="1"/>
    <col min="1792" max="1792" width="5.85546875" style="1" customWidth="1"/>
    <col min="1793" max="1793" width="37.85546875" style="1" customWidth="1"/>
    <col min="1794" max="1794" width="9.140625" style="1" customWidth="1"/>
    <col min="1795" max="1797" width="6.85546875" style="1" customWidth="1"/>
    <col min="1798" max="1798" width="9" style="1" customWidth="1"/>
    <col min="1799" max="1800" width="6.42578125" style="1" customWidth="1"/>
    <col min="1801" max="1801" width="9.5703125" style="1" customWidth="1"/>
    <col min="1802" max="1802" width="6.42578125" style="1" customWidth="1"/>
    <col min="1803" max="1803" width="7.85546875" style="1" customWidth="1"/>
    <col min="1804" max="1805" width="8" style="1" customWidth="1"/>
    <col min="1806" max="1806" width="6.42578125" style="1" customWidth="1"/>
    <col min="1807" max="2047" width="12.7109375" style="1"/>
    <col min="2048" max="2048" width="5.85546875" style="1" customWidth="1"/>
    <col min="2049" max="2049" width="37.85546875" style="1" customWidth="1"/>
    <col min="2050" max="2050" width="9.140625" style="1" customWidth="1"/>
    <col min="2051" max="2053" width="6.85546875" style="1" customWidth="1"/>
    <col min="2054" max="2054" width="9" style="1" customWidth="1"/>
    <col min="2055" max="2056" width="6.42578125" style="1" customWidth="1"/>
    <col min="2057" max="2057" width="9.5703125" style="1" customWidth="1"/>
    <col min="2058" max="2058" width="6.42578125" style="1" customWidth="1"/>
    <col min="2059" max="2059" width="7.85546875" style="1" customWidth="1"/>
    <col min="2060" max="2061" width="8" style="1" customWidth="1"/>
    <col min="2062" max="2062" width="6.42578125" style="1" customWidth="1"/>
    <col min="2063" max="2303" width="12.7109375" style="1"/>
    <col min="2304" max="2304" width="5.85546875" style="1" customWidth="1"/>
    <col min="2305" max="2305" width="37.85546875" style="1" customWidth="1"/>
    <col min="2306" max="2306" width="9.140625" style="1" customWidth="1"/>
    <col min="2307" max="2309" width="6.85546875" style="1" customWidth="1"/>
    <col min="2310" max="2310" width="9" style="1" customWidth="1"/>
    <col min="2311" max="2312" width="6.42578125" style="1" customWidth="1"/>
    <col min="2313" max="2313" width="9.5703125" style="1" customWidth="1"/>
    <col min="2314" max="2314" width="6.42578125" style="1" customWidth="1"/>
    <col min="2315" max="2315" width="7.85546875" style="1" customWidth="1"/>
    <col min="2316" max="2317" width="8" style="1" customWidth="1"/>
    <col min="2318" max="2318" width="6.42578125" style="1" customWidth="1"/>
    <col min="2319" max="2559" width="12.7109375" style="1"/>
    <col min="2560" max="2560" width="5.85546875" style="1" customWidth="1"/>
    <col min="2561" max="2561" width="37.85546875" style="1" customWidth="1"/>
    <col min="2562" max="2562" width="9.140625" style="1" customWidth="1"/>
    <col min="2563" max="2565" width="6.85546875" style="1" customWidth="1"/>
    <col min="2566" max="2566" width="9" style="1" customWidth="1"/>
    <col min="2567" max="2568" width="6.42578125" style="1" customWidth="1"/>
    <col min="2569" max="2569" width="9.5703125" style="1" customWidth="1"/>
    <col min="2570" max="2570" width="6.42578125" style="1" customWidth="1"/>
    <col min="2571" max="2571" width="7.85546875" style="1" customWidth="1"/>
    <col min="2572" max="2573" width="8" style="1" customWidth="1"/>
    <col min="2574" max="2574" width="6.42578125" style="1" customWidth="1"/>
    <col min="2575" max="2815" width="12.7109375" style="1"/>
    <col min="2816" max="2816" width="5.85546875" style="1" customWidth="1"/>
    <col min="2817" max="2817" width="37.85546875" style="1" customWidth="1"/>
    <col min="2818" max="2818" width="9.140625" style="1" customWidth="1"/>
    <col min="2819" max="2821" width="6.85546875" style="1" customWidth="1"/>
    <col min="2822" max="2822" width="9" style="1" customWidth="1"/>
    <col min="2823" max="2824" width="6.42578125" style="1" customWidth="1"/>
    <col min="2825" max="2825" width="9.5703125" style="1" customWidth="1"/>
    <col min="2826" max="2826" width="6.42578125" style="1" customWidth="1"/>
    <col min="2827" max="2827" width="7.85546875" style="1" customWidth="1"/>
    <col min="2828" max="2829" width="8" style="1" customWidth="1"/>
    <col min="2830" max="2830" width="6.42578125" style="1" customWidth="1"/>
    <col min="2831" max="3071" width="12.7109375" style="1"/>
    <col min="3072" max="3072" width="5.85546875" style="1" customWidth="1"/>
    <col min="3073" max="3073" width="37.85546875" style="1" customWidth="1"/>
    <col min="3074" max="3074" width="9.140625" style="1" customWidth="1"/>
    <col min="3075" max="3077" width="6.85546875" style="1" customWidth="1"/>
    <col min="3078" max="3078" width="9" style="1" customWidth="1"/>
    <col min="3079" max="3080" width="6.42578125" style="1" customWidth="1"/>
    <col min="3081" max="3081" width="9.5703125" style="1" customWidth="1"/>
    <col min="3082" max="3082" width="6.42578125" style="1" customWidth="1"/>
    <col min="3083" max="3083" width="7.85546875" style="1" customWidth="1"/>
    <col min="3084" max="3085" width="8" style="1" customWidth="1"/>
    <col min="3086" max="3086" width="6.42578125" style="1" customWidth="1"/>
    <col min="3087" max="3327" width="12.7109375" style="1"/>
    <col min="3328" max="3328" width="5.85546875" style="1" customWidth="1"/>
    <col min="3329" max="3329" width="37.85546875" style="1" customWidth="1"/>
    <col min="3330" max="3330" width="9.140625" style="1" customWidth="1"/>
    <col min="3331" max="3333" width="6.85546875" style="1" customWidth="1"/>
    <col min="3334" max="3334" width="9" style="1" customWidth="1"/>
    <col min="3335" max="3336" width="6.42578125" style="1" customWidth="1"/>
    <col min="3337" max="3337" width="9.5703125" style="1" customWidth="1"/>
    <col min="3338" max="3338" width="6.42578125" style="1" customWidth="1"/>
    <col min="3339" max="3339" width="7.85546875" style="1" customWidth="1"/>
    <col min="3340" max="3341" width="8" style="1" customWidth="1"/>
    <col min="3342" max="3342" width="6.42578125" style="1" customWidth="1"/>
    <col min="3343" max="3583" width="12.7109375" style="1"/>
    <col min="3584" max="3584" width="5.85546875" style="1" customWidth="1"/>
    <col min="3585" max="3585" width="37.85546875" style="1" customWidth="1"/>
    <col min="3586" max="3586" width="9.140625" style="1" customWidth="1"/>
    <col min="3587" max="3589" width="6.85546875" style="1" customWidth="1"/>
    <col min="3590" max="3590" width="9" style="1" customWidth="1"/>
    <col min="3591" max="3592" width="6.42578125" style="1" customWidth="1"/>
    <col min="3593" max="3593" width="9.5703125" style="1" customWidth="1"/>
    <col min="3594" max="3594" width="6.42578125" style="1" customWidth="1"/>
    <col min="3595" max="3595" width="7.85546875" style="1" customWidth="1"/>
    <col min="3596" max="3597" width="8" style="1" customWidth="1"/>
    <col min="3598" max="3598" width="6.42578125" style="1" customWidth="1"/>
    <col min="3599" max="3839" width="12.7109375" style="1"/>
    <col min="3840" max="3840" width="5.85546875" style="1" customWidth="1"/>
    <col min="3841" max="3841" width="37.85546875" style="1" customWidth="1"/>
    <col min="3842" max="3842" width="9.140625" style="1" customWidth="1"/>
    <col min="3843" max="3845" width="6.85546875" style="1" customWidth="1"/>
    <col min="3846" max="3846" width="9" style="1" customWidth="1"/>
    <col min="3847" max="3848" width="6.42578125" style="1" customWidth="1"/>
    <col min="3849" max="3849" width="9.5703125" style="1" customWidth="1"/>
    <col min="3850" max="3850" width="6.42578125" style="1" customWidth="1"/>
    <col min="3851" max="3851" width="7.85546875" style="1" customWidth="1"/>
    <col min="3852" max="3853" width="8" style="1" customWidth="1"/>
    <col min="3854" max="3854" width="6.42578125" style="1" customWidth="1"/>
    <col min="3855" max="4095" width="12.7109375" style="1"/>
    <col min="4096" max="4096" width="5.85546875" style="1" customWidth="1"/>
    <col min="4097" max="4097" width="37.85546875" style="1" customWidth="1"/>
    <col min="4098" max="4098" width="9.140625" style="1" customWidth="1"/>
    <col min="4099" max="4101" width="6.85546875" style="1" customWidth="1"/>
    <col min="4102" max="4102" width="9" style="1" customWidth="1"/>
    <col min="4103" max="4104" width="6.42578125" style="1" customWidth="1"/>
    <col min="4105" max="4105" width="9.5703125" style="1" customWidth="1"/>
    <col min="4106" max="4106" width="6.42578125" style="1" customWidth="1"/>
    <col min="4107" max="4107" width="7.85546875" style="1" customWidth="1"/>
    <col min="4108" max="4109" width="8" style="1" customWidth="1"/>
    <col min="4110" max="4110" width="6.42578125" style="1" customWidth="1"/>
    <col min="4111" max="4351" width="12.7109375" style="1"/>
    <col min="4352" max="4352" width="5.85546875" style="1" customWidth="1"/>
    <col min="4353" max="4353" width="37.85546875" style="1" customWidth="1"/>
    <col min="4354" max="4354" width="9.140625" style="1" customWidth="1"/>
    <col min="4355" max="4357" width="6.85546875" style="1" customWidth="1"/>
    <col min="4358" max="4358" width="9" style="1" customWidth="1"/>
    <col min="4359" max="4360" width="6.42578125" style="1" customWidth="1"/>
    <col min="4361" max="4361" width="9.5703125" style="1" customWidth="1"/>
    <col min="4362" max="4362" width="6.42578125" style="1" customWidth="1"/>
    <col min="4363" max="4363" width="7.85546875" style="1" customWidth="1"/>
    <col min="4364" max="4365" width="8" style="1" customWidth="1"/>
    <col min="4366" max="4366" width="6.42578125" style="1" customWidth="1"/>
    <col min="4367" max="4607" width="12.7109375" style="1"/>
    <col min="4608" max="4608" width="5.85546875" style="1" customWidth="1"/>
    <col min="4609" max="4609" width="37.85546875" style="1" customWidth="1"/>
    <col min="4610" max="4610" width="9.140625" style="1" customWidth="1"/>
    <col min="4611" max="4613" width="6.85546875" style="1" customWidth="1"/>
    <col min="4614" max="4614" width="9" style="1" customWidth="1"/>
    <col min="4615" max="4616" width="6.42578125" style="1" customWidth="1"/>
    <col min="4617" max="4617" width="9.5703125" style="1" customWidth="1"/>
    <col min="4618" max="4618" width="6.42578125" style="1" customWidth="1"/>
    <col min="4619" max="4619" width="7.85546875" style="1" customWidth="1"/>
    <col min="4620" max="4621" width="8" style="1" customWidth="1"/>
    <col min="4622" max="4622" width="6.42578125" style="1" customWidth="1"/>
    <col min="4623" max="4863" width="12.7109375" style="1"/>
    <col min="4864" max="4864" width="5.85546875" style="1" customWidth="1"/>
    <col min="4865" max="4865" width="37.85546875" style="1" customWidth="1"/>
    <col min="4866" max="4866" width="9.140625" style="1" customWidth="1"/>
    <col min="4867" max="4869" width="6.85546875" style="1" customWidth="1"/>
    <col min="4870" max="4870" width="9" style="1" customWidth="1"/>
    <col min="4871" max="4872" width="6.42578125" style="1" customWidth="1"/>
    <col min="4873" max="4873" width="9.5703125" style="1" customWidth="1"/>
    <col min="4874" max="4874" width="6.42578125" style="1" customWidth="1"/>
    <col min="4875" max="4875" width="7.85546875" style="1" customWidth="1"/>
    <col min="4876" max="4877" width="8" style="1" customWidth="1"/>
    <col min="4878" max="4878" width="6.42578125" style="1" customWidth="1"/>
    <col min="4879" max="5119" width="12.7109375" style="1"/>
    <col min="5120" max="5120" width="5.85546875" style="1" customWidth="1"/>
    <col min="5121" max="5121" width="37.85546875" style="1" customWidth="1"/>
    <col min="5122" max="5122" width="9.140625" style="1" customWidth="1"/>
    <col min="5123" max="5125" width="6.85546875" style="1" customWidth="1"/>
    <col min="5126" max="5126" width="9" style="1" customWidth="1"/>
    <col min="5127" max="5128" width="6.42578125" style="1" customWidth="1"/>
    <col min="5129" max="5129" width="9.5703125" style="1" customWidth="1"/>
    <col min="5130" max="5130" width="6.42578125" style="1" customWidth="1"/>
    <col min="5131" max="5131" width="7.85546875" style="1" customWidth="1"/>
    <col min="5132" max="5133" width="8" style="1" customWidth="1"/>
    <col min="5134" max="5134" width="6.42578125" style="1" customWidth="1"/>
    <col min="5135" max="5375" width="12.7109375" style="1"/>
    <col min="5376" max="5376" width="5.85546875" style="1" customWidth="1"/>
    <col min="5377" max="5377" width="37.85546875" style="1" customWidth="1"/>
    <col min="5378" max="5378" width="9.140625" style="1" customWidth="1"/>
    <col min="5379" max="5381" width="6.85546875" style="1" customWidth="1"/>
    <col min="5382" max="5382" width="9" style="1" customWidth="1"/>
    <col min="5383" max="5384" width="6.42578125" style="1" customWidth="1"/>
    <col min="5385" max="5385" width="9.5703125" style="1" customWidth="1"/>
    <col min="5386" max="5386" width="6.42578125" style="1" customWidth="1"/>
    <col min="5387" max="5387" width="7.85546875" style="1" customWidth="1"/>
    <col min="5388" max="5389" width="8" style="1" customWidth="1"/>
    <col min="5390" max="5390" width="6.42578125" style="1" customWidth="1"/>
    <col min="5391" max="5631" width="12.7109375" style="1"/>
    <col min="5632" max="5632" width="5.85546875" style="1" customWidth="1"/>
    <col min="5633" max="5633" width="37.85546875" style="1" customWidth="1"/>
    <col min="5634" max="5634" width="9.140625" style="1" customWidth="1"/>
    <col min="5635" max="5637" width="6.85546875" style="1" customWidth="1"/>
    <col min="5638" max="5638" width="9" style="1" customWidth="1"/>
    <col min="5639" max="5640" width="6.42578125" style="1" customWidth="1"/>
    <col min="5641" max="5641" width="9.5703125" style="1" customWidth="1"/>
    <col min="5642" max="5642" width="6.42578125" style="1" customWidth="1"/>
    <col min="5643" max="5643" width="7.85546875" style="1" customWidth="1"/>
    <col min="5644" max="5645" width="8" style="1" customWidth="1"/>
    <col min="5646" max="5646" width="6.42578125" style="1" customWidth="1"/>
    <col min="5647" max="5887" width="12.7109375" style="1"/>
    <col min="5888" max="5888" width="5.85546875" style="1" customWidth="1"/>
    <col min="5889" max="5889" width="37.85546875" style="1" customWidth="1"/>
    <col min="5890" max="5890" width="9.140625" style="1" customWidth="1"/>
    <col min="5891" max="5893" width="6.85546875" style="1" customWidth="1"/>
    <col min="5894" max="5894" width="9" style="1" customWidth="1"/>
    <col min="5895" max="5896" width="6.42578125" style="1" customWidth="1"/>
    <col min="5897" max="5897" width="9.5703125" style="1" customWidth="1"/>
    <col min="5898" max="5898" width="6.42578125" style="1" customWidth="1"/>
    <col min="5899" max="5899" width="7.85546875" style="1" customWidth="1"/>
    <col min="5900" max="5901" width="8" style="1" customWidth="1"/>
    <col min="5902" max="5902" width="6.42578125" style="1" customWidth="1"/>
    <col min="5903" max="6143" width="12.7109375" style="1"/>
    <col min="6144" max="6144" width="5.85546875" style="1" customWidth="1"/>
    <col min="6145" max="6145" width="37.85546875" style="1" customWidth="1"/>
    <col min="6146" max="6146" width="9.140625" style="1" customWidth="1"/>
    <col min="6147" max="6149" width="6.85546875" style="1" customWidth="1"/>
    <col min="6150" max="6150" width="9" style="1" customWidth="1"/>
    <col min="6151" max="6152" width="6.42578125" style="1" customWidth="1"/>
    <col min="6153" max="6153" width="9.5703125" style="1" customWidth="1"/>
    <col min="6154" max="6154" width="6.42578125" style="1" customWidth="1"/>
    <col min="6155" max="6155" width="7.85546875" style="1" customWidth="1"/>
    <col min="6156" max="6157" width="8" style="1" customWidth="1"/>
    <col min="6158" max="6158" width="6.42578125" style="1" customWidth="1"/>
    <col min="6159" max="6399" width="12.7109375" style="1"/>
    <col min="6400" max="6400" width="5.85546875" style="1" customWidth="1"/>
    <col min="6401" max="6401" width="37.85546875" style="1" customWidth="1"/>
    <col min="6402" max="6402" width="9.140625" style="1" customWidth="1"/>
    <col min="6403" max="6405" width="6.85546875" style="1" customWidth="1"/>
    <col min="6406" max="6406" width="9" style="1" customWidth="1"/>
    <col min="6407" max="6408" width="6.42578125" style="1" customWidth="1"/>
    <col min="6409" max="6409" width="9.5703125" style="1" customWidth="1"/>
    <col min="6410" max="6410" width="6.42578125" style="1" customWidth="1"/>
    <col min="6411" max="6411" width="7.85546875" style="1" customWidth="1"/>
    <col min="6412" max="6413" width="8" style="1" customWidth="1"/>
    <col min="6414" max="6414" width="6.42578125" style="1" customWidth="1"/>
    <col min="6415" max="6655" width="12.7109375" style="1"/>
    <col min="6656" max="6656" width="5.85546875" style="1" customWidth="1"/>
    <col min="6657" max="6657" width="37.85546875" style="1" customWidth="1"/>
    <col min="6658" max="6658" width="9.140625" style="1" customWidth="1"/>
    <col min="6659" max="6661" width="6.85546875" style="1" customWidth="1"/>
    <col min="6662" max="6662" width="9" style="1" customWidth="1"/>
    <col min="6663" max="6664" width="6.42578125" style="1" customWidth="1"/>
    <col min="6665" max="6665" width="9.5703125" style="1" customWidth="1"/>
    <col min="6666" max="6666" width="6.42578125" style="1" customWidth="1"/>
    <col min="6667" max="6667" width="7.85546875" style="1" customWidth="1"/>
    <col min="6668" max="6669" width="8" style="1" customWidth="1"/>
    <col min="6670" max="6670" width="6.42578125" style="1" customWidth="1"/>
    <col min="6671" max="6911" width="12.7109375" style="1"/>
    <col min="6912" max="6912" width="5.85546875" style="1" customWidth="1"/>
    <col min="6913" max="6913" width="37.85546875" style="1" customWidth="1"/>
    <col min="6914" max="6914" width="9.140625" style="1" customWidth="1"/>
    <col min="6915" max="6917" width="6.85546875" style="1" customWidth="1"/>
    <col min="6918" max="6918" width="9" style="1" customWidth="1"/>
    <col min="6919" max="6920" width="6.42578125" style="1" customWidth="1"/>
    <col min="6921" max="6921" width="9.5703125" style="1" customWidth="1"/>
    <col min="6922" max="6922" width="6.42578125" style="1" customWidth="1"/>
    <col min="6923" max="6923" width="7.85546875" style="1" customWidth="1"/>
    <col min="6924" max="6925" width="8" style="1" customWidth="1"/>
    <col min="6926" max="6926" width="6.42578125" style="1" customWidth="1"/>
    <col min="6927" max="7167" width="12.7109375" style="1"/>
    <col min="7168" max="7168" width="5.85546875" style="1" customWidth="1"/>
    <col min="7169" max="7169" width="37.85546875" style="1" customWidth="1"/>
    <col min="7170" max="7170" width="9.140625" style="1" customWidth="1"/>
    <col min="7171" max="7173" width="6.85546875" style="1" customWidth="1"/>
    <col min="7174" max="7174" width="9" style="1" customWidth="1"/>
    <col min="7175" max="7176" width="6.42578125" style="1" customWidth="1"/>
    <col min="7177" max="7177" width="9.5703125" style="1" customWidth="1"/>
    <col min="7178" max="7178" width="6.42578125" style="1" customWidth="1"/>
    <col min="7179" max="7179" width="7.85546875" style="1" customWidth="1"/>
    <col min="7180" max="7181" width="8" style="1" customWidth="1"/>
    <col min="7182" max="7182" width="6.42578125" style="1" customWidth="1"/>
    <col min="7183" max="7423" width="12.7109375" style="1"/>
    <col min="7424" max="7424" width="5.85546875" style="1" customWidth="1"/>
    <col min="7425" max="7425" width="37.85546875" style="1" customWidth="1"/>
    <col min="7426" max="7426" width="9.140625" style="1" customWidth="1"/>
    <col min="7427" max="7429" width="6.85546875" style="1" customWidth="1"/>
    <col min="7430" max="7430" width="9" style="1" customWidth="1"/>
    <col min="7431" max="7432" width="6.42578125" style="1" customWidth="1"/>
    <col min="7433" max="7433" width="9.5703125" style="1" customWidth="1"/>
    <col min="7434" max="7434" width="6.42578125" style="1" customWidth="1"/>
    <col min="7435" max="7435" width="7.85546875" style="1" customWidth="1"/>
    <col min="7436" max="7437" width="8" style="1" customWidth="1"/>
    <col min="7438" max="7438" width="6.42578125" style="1" customWidth="1"/>
    <col min="7439" max="7679" width="12.7109375" style="1"/>
    <col min="7680" max="7680" width="5.85546875" style="1" customWidth="1"/>
    <col min="7681" max="7681" width="37.85546875" style="1" customWidth="1"/>
    <col min="7682" max="7682" width="9.140625" style="1" customWidth="1"/>
    <col min="7683" max="7685" width="6.85546875" style="1" customWidth="1"/>
    <col min="7686" max="7686" width="9" style="1" customWidth="1"/>
    <col min="7687" max="7688" width="6.42578125" style="1" customWidth="1"/>
    <col min="7689" max="7689" width="9.5703125" style="1" customWidth="1"/>
    <col min="7690" max="7690" width="6.42578125" style="1" customWidth="1"/>
    <col min="7691" max="7691" width="7.85546875" style="1" customWidth="1"/>
    <col min="7692" max="7693" width="8" style="1" customWidth="1"/>
    <col min="7694" max="7694" width="6.42578125" style="1" customWidth="1"/>
    <col min="7695" max="7935" width="12.7109375" style="1"/>
    <col min="7936" max="7936" width="5.85546875" style="1" customWidth="1"/>
    <col min="7937" max="7937" width="37.85546875" style="1" customWidth="1"/>
    <col min="7938" max="7938" width="9.140625" style="1" customWidth="1"/>
    <col min="7939" max="7941" width="6.85546875" style="1" customWidth="1"/>
    <col min="7942" max="7942" width="9" style="1" customWidth="1"/>
    <col min="7943" max="7944" width="6.42578125" style="1" customWidth="1"/>
    <col min="7945" max="7945" width="9.5703125" style="1" customWidth="1"/>
    <col min="7946" max="7946" width="6.42578125" style="1" customWidth="1"/>
    <col min="7947" max="7947" width="7.85546875" style="1" customWidth="1"/>
    <col min="7948" max="7949" width="8" style="1" customWidth="1"/>
    <col min="7950" max="7950" width="6.42578125" style="1" customWidth="1"/>
    <col min="7951" max="8191" width="12.7109375" style="1"/>
    <col min="8192" max="8192" width="5.85546875" style="1" customWidth="1"/>
    <col min="8193" max="8193" width="37.85546875" style="1" customWidth="1"/>
    <col min="8194" max="8194" width="9.140625" style="1" customWidth="1"/>
    <col min="8195" max="8197" width="6.85546875" style="1" customWidth="1"/>
    <col min="8198" max="8198" width="9" style="1" customWidth="1"/>
    <col min="8199" max="8200" width="6.42578125" style="1" customWidth="1"/>
    <col min="8201" max="8201" width="9.5703125" style="1" customWidth="1"/>
    <col min="8202" max="8202" width="6.42578125" style="1" customWidth="1"/>
    <col min="8203" max="8203" width="7.85546875" style="1" customWidth="1"/>
    <col min="8204" max="8205" width="8" style="1" customWidth="1"/>
    <col min="8206" max="8206" width="6.42578125" style="1" customWidth="1"/>
    <col min="8207" max="8447" width="12.7109375" style="1"/>
    <col min="8448" max="8448" width="5.85546875" style="1" customWidth="1"/>
    <col min="8449" max="8449" width="37.85546875" style="1" customWidth="1"/>
    <col min="8450" max="8450" width="9.140625" style="1" customWidth="1"/>
    <col min="8451" max="8453" width="6.85546875" style="1" customWidth="1"/>
    <col min="8454" max="8454" width="9" style="1" customWidth="1"/>
    <col min="8455" max="8456" width="6.42578125" style="1" customWidth="1"/>
    <col min="8457" max="8457" width="9.5703125" style="1" customWidth="1"/>
    <col min="8458" max="8458" width="6.42578125" style="1" customWidth="1"/>
    <col min="8459" max="8459" width="7.85546875" style="1" customWidth="1"/>
    <col min="8460" max="8461" width="8" style="1" customWidth="1"/>
    <col min="8462" max="8462" width="6.42578125" style="1" customWidth="1"/>
    <col min="8463" max="8703" width="12.7109375" style="1"/>
    <col min="8704" max="8704" width="5.85546875" style="1" customWidth="1"/>
    <col min="8705" max="8705" width="37.85546875" style="1" customWidth="1"/>
    <col min="8706" max="8706" width="9.140625" style="1" customWidth="1"/>
    <col min="8707" max="8709" width="6.85546875" style="1" customWidth="1"/>
    <col min="8710" max="8710" width="9" style="1" customWidth="1"/>
    <col min="8711" max="8712" width="6.42578125" style="1" customWidth="1"/>
    <col min="8713" max="8713" width="9.5703125" style="1" customWidth="1"/>
    <col min="8714" max="8714" width="6.42578125" style="1" customWidth="1"/>
    <col min="8715" max="8715" width="7.85546875" style="1" customWidth="1"/>
    <col min="8716" max="8717" width="8" style="1" customWidth="1"/>
    <col min="8718" max="8718" width="6.42578125" style="1" customWidth="1"/>
    <col min="8719" max="8959" width="12.7109375" style="1"/>
    <col min="8960" max="8960" width="5.85546875" style="1" customWidth="1"/>
    <col min="8961" max="8961" width="37.85546875" style="1" customWidth="1"/>
    <col min="8962" max="8962" width="9.140625" style="1" customWidth="1"/>
    <col min="8963" max="8965" width="6.85546875" style="1" customWidth="1"/>
    <col min="8966" max="8966" width="9" style="1" customWidth="1"/>
    <col min="8967" max="8968" width="6.42578125" style="1" customWidth="1"/>
    <col min="8969" max="8969" width="9.5703125" style="1" customWidth="1"/>
    <col min="8970" max="8970" width="6.42578125" style="1" customWidth="1"/>
    <col min="8971" max="8971" width="7.85546875" style="1" customWidth="1"/>
    <col min="8972" max="8973" width="8" style="1" customWidth="1"/>
    <col min="8974" max="8974" width="6.42578125" style="1" customWidth="1"/>
    <col min="8975" max="9215" width="12.7109375" style="1"/>
    <col min="9216" max="9216" width="5.85546875" style="1" customWidth="1"/>
    <col min="9217" max="9217" width="37.85546875" style="1" customWidth="1"/>
    <col min="9218" max="9218" width="9.140625" style="1" customWidth="1"/>
    <col min="9219" max="9221" width="6.85546875" style="1" customWidth="1"/>
    <col min="9222" max="9222" width="9" style="1" customWidth="1"/>
    <col min="9223" max="9224" width="6.42578125" style="1" customWidth="1"/>
    <col min="9225" max="9225" width="9.5703125" style="1" customWidth="1"/>
    <col min="9226" max="9226" width="6.42578125" style="1" customWidth="1"/>
    <col min="9227" max="9227" width="7.85546875" style="1" customWidth="1"/>
    <col min="9228" max="9229" width="8" style="1" customWidth="1"/>
    <col min="9230" max="9230" width="6.42578125" style="1" customWidth="1"/>
    <col min="9231" max="9471" width="12.7109375" style="1"/>
    <col min="9472" max="9472" width="5.85546875" style="1" customWidth="1"/>
    <col min="9473" max="9473" width="37.85546875" style="1" customWidth="1"/>
    <col min="9474" max="9474" width="9.140625" style="1" customWidth="1"/>
    <col min="9475" max="9477" width="6.85546875" style="1" customWidth="1"/>
    <col min="9478" max="9478" width="9" style="1" customWidth="1"/>
    <col min="9479" max="9480" width="6.42578125" style="1" customWidth="1"/>
    <col min="9481" max="9481" width="9.5703125" style="1" customWidth="1"/>
    <col min="9482" max="9482" width="6.42578125" style="1" customWidth="1"/>
    <col min="9483" max="9483" width="7.85546875" style="1" customWidth="1"/>
    <col min="9484" max="9485" width="8" style="1" customWidth="1"/>
    <col min="9486" max="9486" width="6.42578125" style="1" customWidth="1"/>
    <col min="9487" max="9727" width="12.7109375" style="1"/>
    <col min="9728" max="9728" width="5.85546875" style="1" customWidth="1"/>
    <col min="9729" max="9729" width="37.85546875" style="1" customWidth="1"/>
    <col min="9730" max="9730" width="9.140625" style="1" customWidth="1"/>
    <col min="9731" max="9733" width="6.85546875" style="1" customWidth="1"/>
    <col min="9734" max="9734" width="9" style="1" customWidth="1"/>
    <col min="9735" max="9736" width="6.42578125" style="1" customWidth="1"/>
    <col min="9737" max="9737" width="9.5703125" style="1" customWidth="1"/>
    <col min="9738" max="9738" width="6.42578125" style="1" customWidth="1"/>
    <col min="9739" max="9739" width="7.85546875" style="1" customWidth="1"/>
    <col min="9740" max="9741" width="8" style="1" customWidth="1"/>
    <col min="9742" max="9742" width="6.42578125" style="1" customWidth="1"/>
    <col min="9743" max="9983" width="12.7109375" style="1"/>
    <col min="9984" max="9984" width="5.85546875" style="1" customWidth="1"/>
    <col min="9985" max="9985" width="37.85546875" style="1" customWidth="1"/>
    <col min="9986" max="9986" width="9.140625" style="1" customWidth="1"/>
    <col min="9987" max="9989" width="6.85546875" style="1" customWidth="1"/>
    <col min="9990" max="9990" width="9" style="1" customWidth="1"/>
    <col min="9991" max="9992" width="6.42578125" style="1" customWidth="1"/>
    <col min="9993" max="9993" width="9.5703125" style="1" customWidth="1"/>
    <col min="9994" max="9994" width="6.42578125" style="1" customWidth="1"/>
    <col min="9995" max="9995" width="7.85546875" style="1" customWidth="1"/>
    <col min="9996" max="9997" width="8" style="1" customWidth="1"/>
    <col min="9998" max="9998" width="6.42578125" style="1" customWidth="1"/>
    <col min="9999" max="10239" width="12.7109375" style="1"/>
    <col min="10240" max="10240" width="5.85546875" style="1" customWidth="1"/>
    <col min="10241" max="10241" width="37.85546875" style="1" customWidth="1"/>
    <col min="10242" max="10242" width="9.140625" style="1" customWidth="1"/>
    <col min="10243" max="10245" width="6.85546875" style="1" customWidth="1"/>
    <col min="10246" max="10246" width="9" style="1" customWidth="1"/>
    <col min="10247" max="10248" width="6.42578125" style="1" customWidth="1"/>
    <col min="10249" max="10249" width="9.5703125" style="1" customWidth="1"/>
    <col min="10250" max="10250" width="6.42578125" style="1" customWidth="1"/>
    <col min="10251" max="10251" width="7.85546875" style="1" customWidth="1"/>
    <col min="10252" max="10253" width="8" style="1" customWidth="1"/>
    <col min="10254" max="10254" width="6.42578125" style="1" customWidth="1"/>
    <col min="10255" max="10495" width="12.7109375" style="1"/>
    <col min="10496" max="10496" width="5.85546875" style="1" customWidth="1"/>
    <col min="10497" max="10497" width="37.85546875" style="1" customWidth="1"/>
    <col min="10498" max="10498" width="9.140625" style="1" customWidth="1"/>
    <col min="10499" max="10501" width="6.85546875" style="1" customWidth="1"/>
    <col min="10502" max="10502" width="9" style="1" customWidth="1"/>
    <col min="10503" max="10504" width="6.42578125" style="1" customWidth="1"/>
    <col min="10505" max="10505" width="9.5703125" style="1" customWidth="1"/>
    <col min="10506" max="10506" width="6.42578125" style="1" customWidth="1"/>
    <col min="10507" max="10507" width="7.85546875" style="1" customWidth="1"/>
    <col min="10508" max="10509" width="8" style="1" customWidth="1"/>
    <col min="10510" max="10510" width="6.42578125" style="1" customWidth="1"/>
    <col min="10511" max="10751" width="12.7109375" style="1"/>
    <col min="10752" max="10752" width="5.85546875" style="1" customWidth="1"/>
    <col min="10753" max="10753" width="37.85546875" style="1" customWidth="1"/>
    <col min="10754" max="10754" width="9.140625" style="1" customWidth="1"/>
    <col min="10755" max="10757" width="6.85546875" style="1" customWidth="1"/>
    <col min="10758" max="10758" width="9" style="1" customWidth="1"/>
    <col min="10759" max="10760" width="6.42578125" style="1" customWidth="1"/>
    <col min="10761" max="10761" width="9.5703125" style="1" customWidth="1"/>
    <col min="10762" max="10762" width="6.42578125" style="1" customWidth="1"/>
    <col min="10763" max="10763" width="7.85546875" style="1" customWidth="1"/>
    <col min="10764" max="10765" width="8" style="1" customWidth="1"/>
    <col min="10766" max="10766" width="6.42578125" style="1" customWidth="1"/>
    <col min="10767" max="11007" width="12.7109375" style="1"/>
    <col min="11008" max="11008" width="5.85546875" style="1" customWidth="1"/>
    <col min="11009" max="11009" width="37.85546875" style="1" customWidth="1"/>
    <col min="11010" max="11010" width="9.140625" style="1" customWidth="1"/>
    <col min="11011" max="11013" width="6.85546875" style="1" customWidth="1"/>
    <col min="11014" max="11014" width="9" style="1" customWidth="1"/>
    <col min="11015" max="11016" width="6.42578125" style="1" customWidth="1"/>
    <col min="11017" max="11017" width="9.5703125" style="1" customWidth="1"/>
    <col min="11018" max="11018" width="6.42578125" style="1" customWidth="1"/>
    <col min="11019" max="11019" width="7.85546875" style="1" customWidth="1"/>
    <col min="11020" max="11021" width="8" style="1" customWidth="1"/>
    <col min="11022" max="11022" width="6.42578125" style="1" customWidth="1"/>
    <col min="11023" max="11263" width="12.7109375" style="1"/>
    <col min="11264" max="11264" width="5.85546875" style="1" customWidth="1"/>
    <col min="11265" max="11265" width="37.85546875" style="1" customWidth="1"/>
    <col min="11266" max="11266" width="9.140625" style="1" customWidth="1"/>
    <col min="11267" max="11269" width="6.85546875" style="1" customWidth="1"/>
    <col min="11270" max="11270" width="9" style="1" customWidth="1"/>
    <col min="11271" max="11272" width="6.42578125" style="1" customWidth="1"/>
    <col min="11273" max="11273" width="9.5703125" style="1" customWidth="1"/>
    <col min="11274" max="11274" width="6.42578125" style="1" customWidth="1"/>
    <col min="11275" max="11275" width="7.85546875" style="1" customWidth="1"/>
    <col min="11276" max="11277" width="8" style="1" customWidth="1"/>
    <col min="11278" max="11278" width="6.42578125" style="1" customWidth="1"/>
    <col min="11279" max="11519" width="12.7109375" style="1"/>
    <col min="11520" max="11520" width="5.85546875" style="1" customWidth="1"/>
    <col min="11521" max="11521" width="37.85546875" style="1" customWidth="1"/>
    <col min="11522" max="11522" width="9.140625" style="1" customWidth="1"/>
    <col min="11523" max="11525" width="6.85546875" style="1" customWidth="1"/>
    <col min="11526" max="11526" width="9" style="1" customWidth="1"/>
    <col min="11527" max="11528" width="6.42578125" style="1" customWidth="1"/>
    <col min="11529" max="11529" width="9.5703125" style="1" customWidth="1"/>
    <col min="11530" max="11530" width="6.42578125" style="1" customWidth="1"/>
    <col min="11531" max="11531" width="7.85546875" style="1" customWidth="1"/>
    <col min="11532" max="11533" width="8" style="1" customWidth="1"/>
    <col min="11534" max="11534" width="6.42578125" style="1" customWidth="1"/>
    <col min="11535" max="11775" width="12.7109375" style="1"/>
    <col min="11776" max="11776" width="5.85546875" style="1" customWidth="1"/>
    <col min="11777" max="11777" width="37.85546875" style="1" customWidth="1"/>
    <col min="11778" max="11778" width="9.140625" style="1" customWidth="1"/>
    <col min="11779" max="11781" width="6.85546875" style="1" customWidth="1"/>
    <col min="11782" max="11782" width="9" style="1" customWidth="1"/>
    <col min="11783" max="11784" width="6.42578125" style="1" customWidth="1"/>
    <col min="11785" max="11785" width="9.5703125" style="1" customWidth="1"/>
    <col min="11786" max="11786" width="6.42578125" style="1" customWidth="1"/>
    <col min="11787" max="11787" width="7.85546875" style="1" customWidth="1"/>
    <col min="11788" max="11789" width="8" style="1" customWidth="1"/>
    <col min="11790" max="11790" width="6.42578125" style="1" customWidth="1"/>
    <col min="11791" max="12031" width="12.7109375" style="1"/>
    <col min="12032" max="12032" width="5.85546875" style="1" customWidth="1"/>
    <col min="12033" max="12033" width="37.85546875" style="1" customWidth="1"/>
    <col min="12034" max="12034" width="9.140625" style="1" customWidth="1"/>
    <col min="12035" max="12037" width="6.85546875" style="1" customWidth="1"/>
    <col min="12038" max="12038" width="9" style="1" customWidth="1"/>
    <col min="12039" max="12040" width="6.42578125" style="1" customWidth="1"/>
    <col min="12041" max="12041" width="9.5703125" style="1" customWidth="1"/>
    <col min="12042" max="12042" width="6.42578125" style="1" customWidth="1"/>
    <col min="12043" max="12043" width="7.85546875" style="1" customWidth="1"/>
    <col min="12044" max="12045" width="8" style="1" customWidth="1"/>
    <col min="12046" max="12046" width="6.42578125" style="1" customWidth="1"/>
    <col min="12047" max="12287" width="12.7109375" style="1"/>
    <col min="12288" max="12288" width="5.85546875" style="1" customWidth="1"/>
    <col min="12289" max="12289" width="37.85546875" style="1" customWidth="1"/>
    <col min="12290" max="12290" width="9.140625" style="1" customWidth="1"/>
    <col min="12291" max="12293" width="6.85546875" style="1" customWidth="1"/>
    <col min="12294" max="12294" width="9" style="1" customWidth="1"/>
    <col min="12295" max="12296" width="6.42578125" style="1" customWidth="1"/>
    <col min="12297" max="12297" width="9.5703125" style="1" customWidth="1"/>
    <col min="12298" max="12298" width="6.42578125" style="1" customWidth="1"/>
    <col min="12299" max="12299" width="7.85546875" style="1" customWidth="1"/>
    <col min="12300" max="12301" width="8" style="1" customWidth="1"/>
    <col min="12302" max="12302" width="6.42578125" style="1" customWidth="1"/>
    <col min="12303" max="12543" width="12.7109375" style="1"/>
    <col min="12544" max="12544" width="5.85546875" style="1" customWidth="1"/>
    <col min="12545" max="12545" width="37.85546875" style="1" customWidth="1"/>
    <col min="12546" max="12546" width="9.140625" style="1" customWidth="1"/>
    <col min="12547" max="12549" width="6.85546875" style="1" customWidth="1"/>
    <col min="12550" max="12550" width="9" style="1" customWidth="1"/>
    <col min="12551" max="12552" width="6.42578125" style="1" customWidth="1"/>
    <col min="12553" max="12553" width="9.5703125" style="1" customWidth="1"/>
    <col min="12554" max="12554" width="6.42578125" style="1" customWidth="1"/>
    <col min="12555" max="12555" width="7.85546875" style="1" customWidth="1"/>
    <col min="12556" max="12557" width="8" style="1" customWidth="1"/>
    <col min="12558" max="12558" width="6.42578125" style="1" customWidth="1"/>
    <col min="12559" max="12799" width="12.7109375" style="1"/>
    <col min="12800" max="12800" width="5.85546875" style="1" customWidth="1"/>
    <col min="12801" max="12801" width="37.85546875" style="1" customWidth="1"/>
    <col min="12802" max="12802" width="9.140625" style="1" customWidth="1"/>
    <col min="12803" max="12805" width="6.85546875" style="1" customWidth="1"/>
    <col min="12806" max="12806" width="9" style="1" customWidth="1"/>
    <col min="12807" max="12808" width="6.42578125" style="1" customWidth="1"/>
    <col min="12809" max="12809" width="9.5703125" style="1" customWidth="1"/>
    <col min="12810" max="12810" width="6.42578125" style="1" customWidth="1"/>
    <col min="12811" max="12811" width="7.85546875" style="1" customWidth="1"/>
    <col min="12812" max="12813" width="8" style="1" customWidth="1"/>
    <col min="12814" max="12814" width="6.42578125" style="1" customWidth="1"/>
    <col min="12815" max="13055" width="12.7109375" style="1"/>
    <col min="13056" max="13056" width="5.85546875" style="1" customWidth="1"/>
    <col min="13057" max="13057" width="37.85546875" style="1" customWidth="1"/>
    <col min="13058" max="13058" width="9.140625" style="1" customWidth="1"/>
    <col min="13059" max="13061" width="6.85546875" style="1" customWidth="1"/>
    <col min="13062" max="13062" width="9" style="1" customWidth="1"/>
    <col min="13063" max="13064" width="6.42578125" style="1" customWidth="1"/>
    <col min="13065" max="13065" width="9.5703125" style="1" customWidth="1"/>
    <col min="13066" max="13066" width="6.42578125" style="1" customWidth="1"/>
    <col min="13067" max="13067" width="7.85546875" style="1" customWidth="1"/>
    <col min="13068" max="13069" width="8" style="1" customWidth="1"/>
    <col min="13070" max="13070" width="6.42578125" style="1" customWidth="1"/>
    <col min="13071" max="13311" width="12.7109375" style="1"/>
    <col min="13312" max="13312" width="5.85546875" style="1" customWidth="1"/>
    <col min="13313" max="13313" width="37.85546875" style="1" customWidth="1"/>
    <col min="13314" max="13314" width="9.140625" style="1" customWidth="1"/>
    <col min="13315" max="13317" width="6.85546875" style="1" customWidth="1"/>
    <col min="13318" max="13318" width="9" style="1" customWidth="1"/>
    <col min="13319" max="13320" width="6.42578125" style="1" customWidth="1"/>
    <col min="13321" max="13321" width="9.5703125" style="1" customWidth="1"/>
    <col min="13322" max="13322" width="6.42578125" style="1" customWidth="1"/>
    <col min="13323" max="13323" width="7.85546875" style="1" customWidth="1"/>
    <col min="13324" max="13325" width="8" style="1" customWidth="1"/>
    <col min="13326" max="13326" width="6.42578125" style="1" customWidth="1"/>
    <col min="13327" max="13567" width="12.7109375" style="1"/>
    <col min="13568" max="13568" width="5.85546875" style="1" customWidth="1"/>
    <col min="13569" max="13569" width="37.85546875" style="1" customWidth="1"/>
    <col min="13570" max="13570" width="9.140625" style="1" customWidth="1"/>
    <col min="13571" max="13573" width="6.85546875" style="1" customWidth="1"/>
    <col min="13574" max="13574" width="9" style="1" customWidth="1"/>
    <col min="13575" max="13576" width="6.42578125" style="1" customWidth="1"/>
    <col min="13577" max="13577" width="9.5703125" style="1" customWidth="1"/>
    <col min="13578" max="13578" width="6.42578125" style="1" customWidth="1"/>
    <col min="13579" max="13579" width="7.85546875" style="1" customWidth="1"/>
    <col min="13580" max="13581" width="8" style="1" customWidth="1"/>
    <col min="13582" max="13582" width="6.42578125" style="1" customWidth="1"/>
    <col min="13583" max="13823" width="12.7109375" style="1"/>
    <col min="13824" max="13824" width="5.85546875" style="1" customWidth="1"/>
    <col min="13825" max="13825" width="37.85546875" style="1" customWidth="1"/>
    <col min="13826" max="13826" width="9.140625" style="1" customWidth="1"/>
    <col min="13827" max="13829" width="6.85546875" style="1" customWidth="1"/>
    <col min="13830" max="13830" width="9" style="1" customWidth="1"/>
    <col min="13831" max="13832" width="6.42578125" style="1" customWidth="1"/>
    <col min="13833" max="13833" width="9.5703125" style="1" customWidth="1"/>
    <col min="13834" max="13834" width="6.42578125" style="1" customWidth="1"/>
    <col min="13835" max="13835" width="7.85546875" style="1" customWidth="1"/>
    <col min="13836" max="13837" width="8" style="1" customWidth="1"/>
    <col min="13838" max="13838" width="6.42578125" style="1" customWidth="1"/>
    <col min="13839" max="14079" width="12.7109375" style="1"/>
    <col min="14080" max="14080" width="5.85546875" style="1" customWidth="1"/>
    <col min="14081" max="14081" width="37.85546875" style="1" customWidth="1"/>
    <col min="14082" max="14082" width="9.140625" style="1" customWidth="1"/>
    <col min="14083" max="14085" width="6.85546875" style="1" customWidth="1"/>
    <col min="14086" max="14086" width="9" style="1" customWidth="1"/>
    <col min="14087" max="14088" width="6.42578125" style="1" customWidth="1"/>
    <col min="14089" max="14089" width="9.5703125" style="1" customWidth="1"/>
    <col min="14090" max="14090" width="6.42578125" style="1" customWidth="1"/>
    <col min="14091" max="14091" width="7.85546875" style="1" customWidth="1"/>
    <col min="14092" max="14093" width="8" style="1" customWidth="1"/>
    <col min="14094" max="14094" width="6.42578125" style="1" customWidth="1"/>
    <col min="14095" max="14335" width="12.7109375" style="1"/>
    <col min="14336" max="14336" width="5.85546875" style="1" customWidth="1"/>
    <col min="14337" max="14337" width="37.85546875" style="1" customWidth="1"/>
    <col min="14338" max="14338" width="9.140625" style="1" customWidth="1"/>
    <col min="14339" max="14341" width="6.85546875" style="1" customWidth="1"/>
    <col min="14342" max="14342" width="9" style="1" customWidth="1"/>
    <col min="14343" max="14344" width="6.42578125" style="1" customWidth="1"/>
    <col min="14345" max="14345" width="9.5703125" style="1" customWidth="1"/>
    <col min="14346" max="14346" width="6.42578125" style="1" customWidth="1"/>
    <col min="14347" max="14347" width="7.85546875" style="1" customWidth="1"/>
    <col min="14348" max="14349" width="8" style="1" customWidth="1"/>
    <col min="14350" max="14350" width="6.42578125" style="1" customWidth="1"/>
    <col min="14351" max="14591" width="12.7109375" style="1"/>
    <col min="14592" max="14592" width="5.85546875" style="1" customWidth="1"/>
    <col min="14593" max="14593" width="37.85546875" style="1" customWidth="1"/>
    <col min="14594" max="14594" width="9.140625" style="1" customWidth="1"/>
    <col min="14595" max="14597" width="6.85546875" style="1" customWidth="1"/>
    <col min="14598" max="14598" width="9" style="1" customWidth="1"/>
    <col min="14599" max="14600" width="6.42578125" style="1" customWidth="1"/>
    <col min="14601" max="14601" width="9.5703125" style="1" customWidth="1"/>
    <col min="14602" max="14602" width="6.42578125" style="1" customWidth="1"/>
    <col min="14603" max="14603" width="7.85546875" style="1" customWidth="1"/>
    <col min="14604" max="14605" width="8" style="1" customWidth="1"/>
    <col min="14606" max="14606" width="6.42578125" style="1" customWidth="1"/>
    <col min="14607" max="14847" width="12.7109375" style="1"/>
    <col min="14848" max="14848" width="5.85546875" style="1" customWidth="1"/>
    <col min="14849" max="14849" width="37.85546875" style="1" customWidth="1"/>
    <col min="14850" max="14850" width="9.140625" style="1" customWidth="1"/>
    <col min="14851" max="14853" width="6.85546875" style="1" customWidth="1"/>
    <col min="14854" max="14854" width="9" style="1" customWidth="1"/>
    <col min="14855" max="14856" width="6.42578125" style="1" customWidth="1"/>
    <col min="14857" max="14857" width="9.5703125" style="1" customWidth="1"/>
    <col min="14858" max="14858" width="6.42578125" style="1" customWidth="1"/>
    <col min="14859" max="14859" width="7.85546875" style="1" customWidth="1"/>
    <col min="14860" max="14861" width="8" style="1" customWidth="1"/>
    <col min="14862" max="14862" width="6.42578125" style="1" customWidth="1"/>
    <col min="14863" max="15103" width="12.7109375" style="1"/>
    <col min="15104" max="15104" width="5.85546875" style="1" customWidth="1"/>
    <col min="15105" max="15105" width="37.85546875" style="1" customWidth="1"/>
    <col min="15106" max="15106" width="9.140625" style="1" customWidth="1"/>
    <col min="15107" max="15109" width="6.85546875" style="1" customWidth="1"/>
    <col min="15110" max="15110" width="9" style="1" customWidth="1"/>
    <col min="15111" max="15112" width="6.42578125" style="1" customWidth="1"/>
    <col min="15113" max="15113" width="9.5703125" style="1" customWidth="1"/>
    <col min="15114" max="15114" width="6.42578125" style="1" customWidth="1"/>
    <col min="15115" max="15115" width="7.85546875" style="1" customWidth="1"/>
    <col min="15116" max="15117" width="8" style="1" customWidth="1"/>
    <col min="15118" max="15118" width="6.42578125" style="1" customWidth="1"/>
    <col min="15119" max="15359" width="12.7109375" style="1"/>
    <col min="15360" max="15360" width="5.85546875" style="1" customWidth="1"/>
    <col min="15361" max="15361" width="37.85546875" style="1" customWidth="1"/>
    <col min="15362" max="15362" width="9.140625" style="1" customWidth="1"/>
    <col min="15363" max="15365" width="6.85546875" style="1" customWidth="1"/>
    <col min="15366" max="15366" width="9" style="1" customWidth="1"/>
    <col min="15367" max="15368" width="6.42578125" style="1" customWidth="1"/>
    <col min="15369" max="15369" width="9.5703125" style="1" customWidth="1"/>
    <col min="15370" max="15370" width="6.42578125" style="1" customWidth="1"/>
    <col min="15371" max="15371" width="7.85546875" style="1" customWidth="1"/>
    <col min="15372" max="15373" width="8" style="1" customWidth="1"/>
    <col min="15374" max="15374" width="6.42578125" style="1" customWidth="1"/>
    <col min="15375" max="15615" width="12.7109375" style="1"/>
    <col min="15616" max="15616" width="5.85546875" style="1" customWidth="1"/>
    <col min="15617" max="15617" width="37.85546875" style="1" customWidth="1"/>
    <col min="15618" max="15618" width="9.140625" style="1" customWidth="1"/>
    <col min="15619" max="15621" width="6.85546875" style="1" customWidth="1"/>
    <col min="15622" max="15622" width="9" style="1" customWidth="1"/>
    <col min="15623" max="15624" width="6.42578125" style="1" customWidth="1"/>
    <col min="15625" max="15625" width="9.5703125" style="1" customWidth="1"/>
    <col min="15626" max="15626" width="6.42578125" style="1" customWidth="1"/>
    <col min="15627" max="15627" width="7.85546875" style="1" customWidth="1"/>
    <col min="15628" max="15629" width="8" style="1" customWidth="1"/>
    <col min="15630" max="15630" width="6.42578125" style="1" customWidth="1"/>
    <col min="15631" max="15871" width="12.7109375" style="1"/>
    <col min="15872" max="15872" width="5.85546875" style="1" customWidth="1"/>
    <col min="15873" max="15873" width="37.85546875" style="1" customWidth="1"/>
    <col min="15874" max="15874" width="9.140625" style="1" customWidth="1"/>
    <col min="15875" max="15877" width="6.85546875" style="1" customWidth="1"/>
    <col min="15878" max="15878" width="9" style="1" customWidth="1"/>
    <col min="15879" max="15880" width="6.42578125" style="1" customWidth="1"/>
    <col min="15881" max="15881" width="9.5703125" style="1" customWidth="1"/>
    <col min="15882" max="15882" width="6.42578125" style="1" customWidth="1"/>
    <col min="15883" max="15883" width="7.85546875" style="1" customWidth="1"/>
    <col min="15884" max="15885" width="8" style="1" customWidth="1"/>
    <col min="15886" max="15886" width="6.42578125" style="1" customWidth="1"/>
    <col min="15887" max="16127" width="12.7109375" style="1"/>
    <col min="16128" max="16128" width="5.85546875" style="1" customWidth="1"/>
    <col min="16129" max="16129" width="37.85546875" style="1" customWidth="1"/>
    <col min="16130" max="16130" width="9.140625" style="1" customWidth="1"/>
    <col min="16131" max="16133" width="6.85546875" style="1" customWidth="1"/>
    <col min="16134" max="16134" width="9" style="1" customWidth="1"/>
    <col min="16135" max="16136" width="6.42578125" style="1" customWidth="1"/>
    <col min="16137" max="16137" width="9.5703125" style="1" customWidth="1"/>
    <col min="16138" max="16138" width="6.42578125" style="1" customWidth="1"/>
    <col min="16139" max="16139" width="7.85546875" style="1" customWidth="1"/>
    <col min="16140" max="16141" width="8" style="1" customWidth="1"/>
    <col min="16142" max="16142" width="6.42578125" style="1" customWidth="1"/>
    <col min="16143" max="16384" width="12.7109375" style="1"/>
  </cols>
  <sheetData>
    <row r="1" spans="1:14" ht="18.75" hidden="1" x14ac:dyDescent="0.3">
      <c r="A1" s="52"/>
      <c r="B1" s="53"/>
      <c r="C1" s="54"/>
      <c r="D1" s="55"/>
      <c r="E1" s="55"/>
      <c r="F1" s="55"/>
      <c r="G1" s="55"/>
      <c r="H1" s="56"/>
      <c r="I1" s="56"/>
      <c r="J1" s="75"/>
      <c r="K1" s="75"/>
      <c r="L1" s="75"/>
      <c r="M1" s="75"/>
      <c r="N1" s="57"/>
    </row>
    <row r="2" spans="1:14" ht="18.75" hidden="1" x14ac:dyDescent="0.3">
      <c r="A2" s="58"/>
      <c r="B2" s="59"/>
      <c r="C2" s="60"/>
      <c r="D2" s="60"/>
      <c r="E2" s="60"/>
      <c r="F2" s="60"/>
      <c r="G2" s="60"/>
      <c r="H2" s="61"/>
      <c r="I2" s="61"/>
      <c r="J2" s="76"/>
      <c r="K2" s="76"/>
      <c r="L2" s="76"/>
      <c r="M2" s="76"/>
      <c r="N2" s="62"/>
    </row>
    <row r="3" spans="1:14" ht="18.75" hidden="1" x14ac:dyDescent="0.3">
      <c r="A3" s="58"/>
      <c r="B3" s="59"/>
      <c r="C3" s="60"/>
      <c r="D3" s="60"/>
      <c r="E3" s="60"/>
      <c r="F3" s="60"/>
      <c r="G3" s="60"/>
      <c r="H3" s="61"/>
      <c r="I3" s="61"/>
      <c r="J3" s="73"/>
      <c r="K3" s="73"/>
      <c r="L3" s="73"/>
      <c r="M3" s="73"/>
      <c r="N3" s="62"/>
    </row>
    <row r="4" spans="1:14" ht="18.75" hidden="1" x14ac:dyDescent="0.3">
      <c r="A4" s="58"/>
      <c r="B4" s="59"/>
      <c r="C4" s="60"/>
      <c r="D4" s="60"/>
      <c r="E4" s="60"/>
      <c r="F4" s="60"/>
      <c r="G4" s="60"/>
      <c r="H4" s="61"/>
      <c r="I4" s="61"/>
      <c r="J4" s="73"/>
      <c r="K4" s="73"/>
      <c r="L4" s="73"/>
      <c r="M4" s="73"/>
      <c r="N4" s="62"/>
    </row>
    <row r="5" spans="1:14" ht="18.75" hidden="1" x14ac:dyDescent="0.3">
      <c r="A5" s="63"/>
      <c r="B5" s="64"/>
      <c r="C5" s="65"/>
      <c r="D5" s="65"/>
      <c r="E5" s="65"/>
      <c r="F5" s="65"/>
      <c r="G5" s="65"/>
      <c r="H5" s="66"/>
      <c r="I5" s="66"/>
      <c r="J5" s="67"/>
      <c r="K5" s="67"/>
      <c r="L5" s="67"/>
      <c r="M5" s="67"/>
      <c r="N5" s="68"/>
    </row>
    <row r="6" spans="1:14" ht="102.75" customHeight="1" x14ac:dyDescent="0.2">
      <c r="A6" s="83" t="s">
        <v>90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</row>
    <row r="7" spans="1:14" ht="45.6" customHeight="1" x14ac:dyDescent="0.3">
      <c r="A7" s="77" t="s">
        <v>0</v>
      </c>
      <c r="B7" s="79" t="s">
        <v>1</v>
      </c>
      <c r="C7" s="81" t="s">
        <v>2</v>
      </c>
      <c r="D7" s="82" t="s">
        <v>3</v>
      </c>
      <c r="E7" s="82"/>
      <c r="F7" s="82"/>
      <c r="G7" s="81" t="s">
        <v>4</v>
      </c>
      <c r="H7" s="82" t="s">
        <v>5</v>
      </c>
      <c r="I7" s="82"/>
      <c r="J7" s="82"/>
      <c r="K7" s="82" t="s">
        <v>6</v>
      </c>
      <c r="L7" s="82"/>
      <c r="M7" s="82"/>
      <c r="N7" s="82"/>
    </row>
    <row r="8" spans="1:14" ht="36" customHeight="1" x14ac:dyDescent="0.2">
      <c r="A8" s="78"/>
      <c r="B8" s="80"/>
      <c r="C8" s="81"/>
      <c r="D8" s="9" t="s">
        <v>7</v>
      </c>
      <c r="E8" s="9" t="s">
        <v>8</v>
      </c>
      <c r="F8" s="9" t="s">
        <v>9</v>
      </c>
      <c r="G8" s="81"/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0" t="s">
        <v>15</v>
      </c>
      <c r="N8" s="10" t="s">
        <v>16</v>
      </c>
    </row>
    <row r="9" spans="1:14" ht="23.25" customHeight="1" x14ac:dyDescent="0.3">
      <c r="A9" s="11"/>
      <c r="B9" s="12" t="s">
        <v>17</v>
      </c>
      <c r="C9" s="13"/>
      <c r="D9" s="13"/>
      <c r="E9" s="13"/>
      <c r="F9" s="13"/>
      <c r="G9" s="13"/>
      <c r="H9" s="14"/>
      <c r="I9" s="14"/>
      <c r="J9" s="14"/>
      <c r="K9" s="14"/>
      <c r="L9" s="14"/>
      <c r="M9" s="14"/>
      <c r="N9" s="14"/>
    </row>
    <row r="10" spans="1:14" ht="15.6" customHeight="1" x14ac:dyDescent="0.3">
      <c r="A10" s="11"/>
      <c r="B10" s="72" t="s">
        <v>18</v>
      </c>
      <c r="C10" s="13"/>
      <c r="D10" s="13"/>
      <c r="E10" s="13"/>
      <c r="F10" s="13"/>
      <c r="G10" s="13"/>
      <c r="H10" s="14"/>
      <c r="I10" s="14"/>
      <c r="J10" s="14"/>
      <c r="K10" s="14"/>
      <c r="L10" s="14"/>
      <c r="M10" s="14"/>
      <c r="N10" s="14"/>
    </row>
    <row r="11" spans="1:14" ht="24" customHeight="1" x14ac:dyDescent="0.3">
      <c r="A11" s="16" t="s">
        <v>86</v>
      </c>
      <c r="B11" s="17" t="s">
        <v>32</v>
      </c>
      <c r="C11" s="18">
        <v>33</v>
      </c>
      <c r="D11" s="13">
        <v>0.4</v>
      </c>
      <c r="E11" s="19">
        <v>0.1</v>
      </c>
      <c r="F11" s="13">
        <v>3</v>
      </c>
      <c r="G11" s="13">
        <v>14.1</v>
      </c>
      <c r="H11" s="13">
        <v>0.02</v>
      </c>
      <c r="I11" s="13">
        <v>1.42</v>
      </c>
      <c r="J11" s="13">
        <v>574.79999999999995</v>
      </c>
      <c r="K11" s="13">
        <v>10.56</v>
      </c>
      <c r="L11" s="13">
        <v>17.489999999999998</v>
      </c>
      <c r="M11" s="13">
        <v>11.22</v>
      </c>
      <c r="N11" s="13">
        <v>0.2</v>
      </c>
    </row>
    <row r="12" spans="1:14" ht="19.5" customHeight="1" x14ac:dyDescent="0.3">
      <c r="A12" s="16" t="s">
        <v>19</v>
      </c>
      <c r="B12" s="20" t="s">
        <v>20</v>
      </c>
      <c r="C12" s="21">
        <v>200</v>
      </c>
      <c r="D12" s="22">
        <v>2.2000000000000002</v>
      </c>
      <c r="E12" s="19">
        <v>2.3199999999999998</v>
      </c>
      <c r="F12" s="19">
        <v>17.440000000000001</v>
      </c>
      <c r="G12" s="19">
        <v>99.28</v>
      </c>
      <c r="H12" s="13">
        <v>2.4E-2</v>
      </c>
      <c r="I12" s="13">
        <v>6.1440000000000001</v>
      </c>
      <c r="J12" s="13">
        <v>21.216000000000001</v>
      </c>
      <c r="K12" s="13">
        <v>6.6879999999999997</v>
      </c>
      <c r="L12" s="13">
        <v>18.239999999999998</v>
      </c>
      <c r="M12" s="13">
        <v>4.6399999999999997</v>
      </c>
      <c r="N12" s="13">
        <v>0.25600000000000001</v>
      </c>
    </row>
    <row r="13" spans="1:14" ht="18.75" customHeight="1" x14ac:dyDescent="0.3">
      <c r="A13" s="23">
        <v>209</v>
      </c>
      <c r="B13" s="20" t="s">
        <v>21</v>
      </c>
      <c r="C13" s="21">
        <v>90</v>
      </c>
      <c r="D13" s="19">
        <v>14.2</v>
      </c>
      <c r="E13" s="19">
        <v>16</v>
      </c>
      <c r="F13" s="19">
        <v>10</v>
      </c>
      <c r="G13" s="19">
        <v>239.3</v>
      </c>
      <c r="H13" s="13">
        <v>0.08</v>
      </c>
      <c r="I13" s="13">
        <v>0.68</v>
      </c>
      <c r="J13" s="13">
        <v>0.11</v>
      </c>
      <c r="K13" s="13">
        <v>48.67</v>
      </c>
      <c r="L13" s="13">
        <v>67.010000000000005</v>
      </c>
      <c r="M13" s="13">
        <v>17.18</v>
      </c>
      <c r="N13" s="13">
        <v>1.43</v>
      </c>
    </row>
    <row r="14" spans="1:14" ht="18.75" customHeight="1" x14ac:dyDescent="0.3">
      <c r="A14" s="24">
        <v>241</v>
      </c>
      <c r="B14" s="25" t="s">
        <v>22</v>
      </c>
      <c r="C14" s="26">
        <v>150</v>
      </c>
      <c r="D14" s="19">
        <v>3.2</v>
      </c>
      <c r="E14" s="19">
        <v>6.1</v>
      </c>
      <c r="F14" s="19">
        <v>23.3</v>
      </c>
      <c r="G14" s="19">
        <v>160.5</v>
      </c>
      <c r="H14" s="13">
        <v>0.2</v>
      </c>
      <c r="I14" s="13">
        <v>26</v>
      </c>
      <c r="J14" s="13">
        <v>0</v>
      </c>
      <c r="K14" s="13">
        <v>36.979999999999997</v>
      </c>
      <c r="L14" s="13">
        <v>96.6</v>
      </c>
      <c r="M14" s="13">
        <v>27.75</v>
      </c>
      <c r="N14" s="13">
        <v>1.01</v>
      </c>
    </row>
    <row r="15" spans="1:14" s="3" customFormat="1" ht="18.75" customHeight="1" x14ac:dyDescent="0.3">
      <c r="A15" s="15" t="s">
        <v>23</v>
      </c>
      <c r="B15" s="27" t="s">
        <v>24</v>
      </c>
      <c r="C15" s="26">
        <v>30</v>
      </c>
      <c r="D15" s="19">
        <v>0.5</v>
      </c>
      <c r="E15" s="19">
        <v>1.5</v>
      </c>
      <c r="F15" s="19">
        <v>2.1</v>
      </c>
      <c r="G15" s="19">
        <v>24</v>
      </c>
      <c r="H15" s="19">
        <v>0</v>
      </c>
      <c r="I15" s="19">
        <v>0.09</v>
      </c>
      <c r="J15" s="19">
        <v>6</v>
      </c>
      <c r="K15" s="19">
        <v>13.5</v>
      </c>
      <c r="L15" s="19">
        <v>9.9</v>
      </c>
      <c r="M15" s="19">
        <v>1.5</v>
      </c>
      <c r="N15" s="19">
        <v>0.03</v>
      </c>
    </row>
    <row r="16" spans="1:14" ht="18.75" customHeight="1" x14ac:dyDescent="0.3">
      <c r="A16" s="15" t="s">
        <v>25</v>
      </c>
      <c r="B16" s="20" t="s">
        <v>26</v>
      </c>
      <c r="C16" s="21">
        <v>200</v>
      </c>
      <c r="D16" s="22">
        <v>0.6</v>
      </c>
      <c r="E16" s="19">
        <v>0</v>
      </c>
      <c r="F16" s="19">
        <v>27.9</v>
      </c>
      <c r="G16" s="19">
        <v>113.8</v>
      </c>
      <c r="H16" s="13">
        <v>0</v>
      </c>
      <c r="I16" s="13">
        <v>0.73</v>
      </c>
      <c r="J16" s="13">
        <v>0</v>
      </c>
      <c r="K16" s="13">
        <v>32.479999999999997</v>
      </c>
      <c r="L16" s="13">
        <v>23.44</v>
      </c>
      <c r="M16" s="13">
        <v>17.46</v>
      </c>
      <c r="N16" s="13">
        <v>0.7</v>
      </c>
    </row>
    <row r="17" spans="1:14" ht="18.75" customHeight="1" x14ac:dyDescent="0.3">
      <c r="A17" s="15" t="s">
        <v>29</v>
      </c>
      <c r="B17" s="17" t="s">
        <v>28</v>
      </c>
      <c r="C17" s="26">
        <v>50</v>
      </c>
      <c r="D17" s="22">
        <v>3.8</v>
      </c>
      <c r="E17" s="19">
        <v>0.3</v>
      </c>
      <c r="F17" s="19">
        <v>24.7</v>
      </c>
      <c r="G17" s="19">
        <v>117.7</v>
      </c>
      <c r="H17" s="13">
        <v>7.0000000000000007E-2</v>
      </c>
      <c r="I17" s="13">
        <v>0</v>
      </c>
      <c r="J17" s="13">
        <v>0</v>
      </c>
      <c r="K17" s="13">
        <v>12.7</v>
      </c>
      <c r="L17" s="13">
        <v>41.17</v>
      </c>
      <c r="M17" s="13">
        <v>8.8699999999999992</v>
      </c>
      <c r="N17" s="13">
        <v>0.7</v>
      </c>
    </row>
    <row r="18" spans="1:14" ht="18.75" customHeight="1" x14ac:dyDescent="0.3">
      <c r="A18" s="28" t="s">
        <v>27</v>
      </c>
      <c r="B18" s="20" t="s">
        <v>30</v>
      </c>
      <c r="C18" s="21">
        <v>20</v>
      </c>
      <c r="D18" s="22">
        <v>1.3</v>
      </c>
      <c r="E18" s="22">
        <v>0.2</v>
      </c>
      <c r="F18" s="22">
        <v>6.6</v>
      </c>
      <c r="G18" s="22">
        <v>34.700000000000003</v>
      </c>
      <c r="H18" s="13">
        <v>0.06</v>
      </c>
      <c r="I18" s="13">
        <v>0</v>
      </c>
      <c r="J18" s="13">
        <v>5.9</v>
      </c>
      <c r="K18" s="13">
        <v>27.5</v>
      </c>
      <c r="L18" s="13">
        <v>6.48</v>
      </c>
      <c r="M18" s="13">
        <v>7.8</v>
      </c>
      <c r="N18" s="13">
        <v>0.9</v>
      </c>
    </row>
    <row r="19" spans="1:14" ht="18.75" customHeight="1" x14ac:dyDescent="0.3">
      <c r="A19" s="28" t="s">
        <v>79</v>
      </c>
      <c r="B19" s="20" t="s">
        <v>83</v>
      </c>
      <c r="C19" s="21">
        <v>100</v>
      </c>
      <c r="D19" s="22">
        <v>0.4</v>
      </c>
      <c r="E19" s="22">
        <v>0.4</v>
      </c>
      <c r="F19" s="22">
        <v>9.8000000000000007</v>
      </c>
      <c r="G19" s="22">
        <v>47</v>
      </c>
      <c r="H19" s="29">
        <v>0.03</v>
      </c>
      <c r="I19" s="29">
        <v>10</v>
      </c>
      <c r="J19" s="29">
        <v>5</v>
      </c>
      <c r="K19" s="29">
        <v>16</v>
      </c>
      <c r="L19" s="29">
        <v>11</v>
      </c>
      <c r="M19" s="29">
        <v>9</v>
      </c>
      <c r="N19" s="29">
        <v>2.2000000000000002</v>
      </c>
    </row>
    <row r="20" spans="1:14" s="45" customFormat="1" ht="18.75" customHeight="1" x14ac:dyDescent="0.3">
      <c r="A20" s="41"/>
      <c r="B20" s="42" t="s">
        <v>41</v>
      </c>
      <c r="C20" s="43">
        <f>SUM(C11:C19)</f>
        <v>873</v>
      </c>
      <c r="D20" s="44">
        <f t="shared" ref="D20:N20" si="0">D11+D12+D13+D14+D15+D16+D17+D18+D19</f>
        <v>26.6</v>
      </c>
      <c r="E20" s="44">
        <f t="shared" si="0"/>
        <v>26.92</v>
      </c>
      <c r="F20" s="44">
        <f t="shared" si="0"/>
        <v>124.84</v>
      </c>
      <c r="G20" s="44">
        <f t="shared" si="0"/>
        <v>850.38000000000011</v>
      </c>
      <c r="H20" s="44">
        <f t="shared" si="0"/>
        <v>0.48399999999999999</v>
      </c>
      <c r="I20" s="44">
        <f t="shared" si="0"/>
        <v>45.064</v>
      </c>
      <c r="J20" s="44">
        <f t="shared" si="0"/>
        <v>613.02599999999995</v>
      </c>
      <c r="K20" s="44">
        <f t="shared" si="0"/>
        <v>205.07799999999997</v>
      </c>
      <c r="L20" s="44">
        <f t="shared" si="0"/>
        <v>291.33000000000004</v>
      </c>
      <c r="M20" s="44">
        <f t="shared" si="0"/>
        <v>105.42</v>
      </c>
      <c r="N20" s="44">
        <f t="shared" si="0"/>
        <v>7.4260000000000002</v>
      </c>
    </row>
    <row r="21" spans="1:14" ht="18" customHeight="1" x14ac:dyDescent="0.3">
      <c r="A21" s="28"/>
      <c r="B21" s="12" t="s">
        <v>31</v>
      </c>
      <c r="C21" s="26"/>
      <c r="D21" s="22"/>
      <c r="E21" s="22"/>
      <c r="F21" s="22"/>
      <c r="G21" s="22"/>
      <c r="H21" s="13"/>
      <c r="I21" s="13"/>
      <c r="J21" s="13"/>
      <c r="K21" s="13"/>
      <c r="L21" s="13"/>
      <c r="M21" s="13"/>
      <c r="N21" s="13"/>
    </row>
    <row r="22" spans="1:14" ht="18.75" x14ac:dyDescent="0.3">
      <c r="A22" s="21"/>
      <c r="B22" s="72" t="s">
        <v>18</v>
      </c>
      <c r="C22" s="21"/>
      <c r="D22" s="29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21" hidden="1" customHeight="1" x14ac:dyDescent="0.3">
      <c r="A23" s="30"/>
      <c r="B23" s="27"/>
      <c r="C23" s="21"/>
      <c r="D23" s="22"/>
      <c r="E23" s="22"/>
      <c r="F23" s="22"/>
      <c r="G23" s="22"/>
      <c r="H23" s="13"/>
      <c r="I23" s="13"/>
      <c r="J23" s="10"/>
      <c r="K23" s="13"/>
      <c r="L23" s="13"/>
      <c r="M23" s="13"/>
      <c r="N23" s="13"/>
    </row>
    <row r="24" spans="1:14" ht="38.25" customHeight="1" x14ac:dyDescent="0.3">
      <c r="A24" s="26" t="s">
        <v>33</v>
      </c>
      <c r="B24" s="74" t="s">
        <v>34</v>
      </c>
      <c r="C24" s="21">
        <v>210</v>
      </c>
      <c r="D24" s="19">
        <v>2</v>
      </c>
      <c r="E24" s="19">
        <v>6.7</v>
      </c>
      <c r="F24" s="19">
        <v>9.3000000000000007</v>
      </c>
      <c r="G24" s="19">
        <v>105.2</v>
      </c>
      <c r="H24" s="13">
        <v>0.04</v>
      </c>
      <c r="I24" s="13">
        <v>8.5399999999999991</v>
      </c>
      <c r="J24" s="13">
        <v>0</v>
      </c>
      <c r="K24" s="13">
        <v>39.78</v>
      </c>
      <c r="L24" s="13">
        <v>43.68</v>
      </c>
      <c r="M24" s="13">
        <v>20.9</v>
      </c>
      <c r="N24" s="13">
        <v>0.98</v>
      </c>
    </row>
    <row r="25" spans="1:14" ht="20.25" customHeight="1" x14ac:dyDescent="0.3">
      <c r="A25" s="31" t="s">
        <v>35</v>
      </c>
      <c r="B25" s="32" t="s">
        <v>36</v>
      </c>
      <c r="C25" s="26">
        <v>90</v>
      </c>
      <c r="D25" s="19">
        <v>11.8</v>
      </c>
      <c r="E25" s="19">
        <v>17.399999999999999</v>
      </c>
      <c r="F25" s="19">
        <v>12.2</v>
      </c>
      <c r="G25" s="19">
        <v>252.2</v>
      </c>
      <c r="H25" s="13">
        <v>0</v>
      </c>
      <c r="I25" s="13">
        <v>1.8</v>
      </c>
      <c r="J25" s="13">
        <v>0</v>
      </c>
      <c r="K25" s="13">
        <v>6.86</v>
      </c>
      <c r="L25" s="13">
        <v>73.237499999999983</v>
      </c>
      <c r="M25" s="13">
        <v>16.425000000000001</v>
      </c>
      <c r="N25" s="13">
        <v>1.9125000000000001</v>
      </c>
    </row>
    <row r="26" spans="1:14" ht="20.25" customHeight="1" x14ac:dyDescent="0.3">
      <c r="A26" s="15" t="s">
        <v>37</v>
      </c>
      <c r="B26" s="27" t="s">
        <v>38</v>
      </c>
      <c r="C26" s="26">
        <v>150</v>
      </c>
      <c r="D26" s="22">
        <v>8.6999999999999993</v>
      </c>
      <c r="E26" s="19">
        <v>5.4</v>
      </c>
      <c r="F26" s="19">
        <v>45</v>
      </c>
      <c r="G26" s="19">
        <v>263.7</v>
      </c>
      <c r="H26" s="13">
        <v>0.21</v>
      </c>
      <c r="I26" s="13">
        <v>0</v>
      </c>
      <c r="J26" s="13">
        <v>0</v>
      </c>
      <c r="K26" s="13">
        <v>14.82</v>
      </c>
      <c r="L26" s="13">
        <v>203.9</v>
      </c>
      <c r="M26" s="13">
        <v>135.83000000000001</v>
      </c>
      <c r="N26" s="13">
        <v>4.5599999999999996</v>
      </c>
    </row>
    <row r="27" spans="1:14" ht="20.25" customHeight="1" x14ac:dyDescent="0.3">
      <c r="A27" s="31">
        <v>463</v>
      </c>
      <c r="B27" s="27" t="s">
        <v>39</v>
      </c>
      <c r="C27" s="26">
        <v>30</v>
      </c>
      <c r="D27" s="19">
        <v>0.4</v>
      </c>
      <c r="E27" s="19">
        <v>1.2</v>
      </c>
      <c r="F27" s="19">
        <v>2.2000000000000002</v>
      </c>
      <c r="G27" s="19">
        <v>21.5</v>
      </c>
      <c r="H27" s="13">
        <v>0</v>
      </c>
      <c r="I27" s="13">
        <v>0.5</v>
      </c>
      <c r="J27" s="13">
        <v>0</v>
      </c>
      <c r="K27" s="13">
        <v>2.1</v>
      </c>
      <c r="L27" s="13">
        <v>3.9</v>
      </c>
      <c r="M27" s="13">
        <v>1.6</v>
      </c>
      <c r="N27" s="13">
        <v>0.1</v>
      </c>
    </row>
    <row r="28" spans="1:14" ht="20.25" customHeight="1" x14ac:dyDescent="0.3">
      <c r="A28" s="31">
        <v>282</v>
      </c>
      <c r="B28" s="27" t="s">
        <v>40</v>
      </c>
      <c r="C28" s="26">
        <v>200</v>
      </c>
      <c r="D28" s="19">
        <v>0.4</v>
      </c>
      <c r="E28" s="19">
        <v>0.2</v>
      </c>
      <c r="F28" s="19">
        <v>23.1</v>
      </c>
      <c r="G28" s="19">
        <v>96</v>
      </c>
      <c r="H28" s="19">
        <v>0.01</v>
      </c>
      <c r="I28" s="19">
        <v>0.9</v>
      </c>
      <c r="J28" s="19">
        <v>0</v>
      </c>
      <c r="K28" s="19">
        <v>14.18</v>
      </c>
      <c r="L28" s="19">
        <v>4.4000000000000004</v>
      </c>
      <c r="M28" s="19">
        <v>5.14</v>
      </c>
      <c r="N28" s="19">
        <v>0.95</v>
      </c>
    </row>
    <row r="29" spans="1:14" ht="20.25" customHeight="1" x14ac:dyDescent="0.3">
      <c r="A29" s="15" t="s">
        <v>29</v>
      </c>
      <c r="B29" s="17" t="s">
        <v>28</v>
      </c>
      <c r="C29" s="26">
        <v>60</v>
      </c>
      <c r="D29" s="22">
        <v>4.5999999999999996</v>
      </c>
      <c r="E29" s="19">
        <v>0.4</v>
      </c>
      <c r="F29" s="19">
        <v>29.6</v>
      </c>
      <c r="G29" s="19">
        <v>141.19999999999999</v>
      </c>
      <c r="H29" s="13">
        <v>0.08</v>
      </c>
      <c r="I29" s="13">
        <v>0</v>
      </c>
      <c r="J29" s="13">
        <v>0</v>
      </c>
      <c r="K29" s="13">
        <v>15.24</v>
      </c>
      <c r="L29" s="13">
        <v>4.49</v>
      </c>
      <c r="M29" s="13">
        <v>10.64</v>
      </c>
      <c r="N29" s="13">
        <v>0.84</v>
      </c>
    </row>
    <row r="30" spans="1:14" ht="0.75" customHeight="1" x14ac:dyDescent="0.3">
      <c r="A30" s="15"/>
      <c r="B30" s="17"/>
      <c r="C30" s="26"/>
      <c r="D30" s="33"/>
      <c r="E30" s="33"/>
      <c r="F30" s="33"/>
      <c r="G30" s="33"/>
      <c r="H30" s="13"/>
      <c r="I30" s="13"/>
      <c r="J30" s="13"/>
      <c r="K30" s="13"/>
      <c r="L30" s="13"/>
      <c r="M30" s="13"/>
      <c r="N30" s="13"/>
    </row>
    <row r="31" spans="1:14" s="45" customFormat="1" ht="18.75" x14ac:dyDescent="0.3">
      <c r="A31" s="41"/>
      <c r="B31" s="42" t="s">
        <v>41</v>
      </c>
      <c r="C31" s="46">
        <f>C30+C29+C28+C27+C26+C25+C24+C23</f>
        <v>740</v>
      </c>
      <c r="D31" s="44">
        <f t="shared" ref="D31:N31" si="1">D23+D24+D25+D26+D27+D28+D29+D30</f>
        <v>27.9</v>
      </c>
      <c r="E31" s="44">
        <f t="shared" si="1"/>
        <v>31.299999999999997</v>
      </c>
      <c r="F31" s="44">
        <f t="shared" si="1"/>
        <v>121.4</v>
      </c>
      <c r="G31" s="44">
        <f t="shared" si="1"/>
        <v>879.8</v>
      </c>
      <c r="H31" s="44">
        <f t="shared" si="1"/>
        <v>0.34</v>
      </c>
      <c r="I31" s="44">
        <f t="shared" si="1"/>
        <v>11.74</v>
      </c>
      <c r="J31" s="44">
        <f t="shared" si="1"/>
        <v>0</v>
      </c>
      <c r="K31" s="44">
        <f t="shared" si="1"/>
        <v>92.98</v>
      </c>
      <c r="L31" s="44">
        <f t="shared" si="1"/>
        <v>333.60749999999996</v>
      </c>
      <c r="M31" s="44">
        <f t="shared" si="1"/>
        <v>190.53500000000003</v>
      </c>
      <c r="N31" s="44">
        <f t="shared" si="1"/>
        <v>9.3424999999999994</v>
      </c>
    </row>
    <row r="32" spans="1:14" ht="18.75" customHeight="1" x14ac:dyDescent="0.3">
      <c r="A32" s="11"/>
      <c r="B32" s="34" t="s">
        <v>42</v>
      </c>
      <c r="C32" s="35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.75" customHeight="1" x14ac:dyDescent="0.3">
      <c r="A33" s="11"/>
      <c r="B33" s="72" t="s">
        <v>18</v>
      </c>
      <c r="C33" s="3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24.75" customHeight="1" x14ac:dyDescent="0.3">
      <c r="A34" s="24">
        <v>4</v>
      </c>
      <c r="B34" s="25" t="s">
        <v>80</v>
      </c>
      <c r="C34" s="15">
        <v>70</v>
      </c>
      <c r="D34" s="10">
        <v>0.5</v>
      </c>
      <c r="E34" s="10">
        <v>3.6</v>
      </c>
      <c r="F34" s="10">
        <v>3.7</v>
      </c>
      <c r="G34" s="10">
        <v>49</v>
      </c>
      <c r="H34" s="13">
        <v>0.02</v>
      </c>
      <c r="I34" s="13">
        <v>9.5399999999999991</v>
      </c>
      <c r="J34" s="13">
        <v>55.2</v>
      </c>
      <c r="K34" s="13">
        <v>27.6</v>
      </c>
      <c r="L34" s="13">
        <v>33</v>
      </c>
      <c r="M34" s="13">
        <v>9</v>
      </c>
      <c r="N34" s="13">
        <v>0.48</v>
      </c>
    </row>
    <row r="35" spans="1:14" ht="39" customHeight="1" x14ac:dyDescent="0.3">
      <c r="A35" s="30">
        <v>45</v>
      </c>
      <c r="B35" s="20" t="s">
        <v>43</v>
      </c>
      <c r="C35" s="28">
        <v>215</v>
      </c>
      <c r="D35" s="29">
        <v>1.9</v>
      </c>
      <c r="E35" s="13">
        <v>3.1</v>
      </c>
      <c r="F35" s="13">
        <v>10.9</v>
      </c>
      <c r="G35" s="13">
        <v>79</v>
      </c>
      <c r="H35" s="13">
        <v>0.24</v>
      </c>
      <c r="I35" s="13">
        <v>0.8</v>
      </c>
      <c r="J35" s="13">
        <v>0</v>
      </c>
      <c r="K35" s="13">
        <v>42.42</v>
      </c>
      <c r="L35" s="13">
        <v>76.34</v>
      </c>
      <c r="M35" s="13">
        <v>29.62</v>
      </c>
      <c r="N35" s="13">
        <v>2.14</v>
      </c>
    </row>
    <row r="36" spans="1:14" ht="18" customHeight="1" x14ac:dyDescent="0.3">
      <c r="A36" s="26" t="s">
        <v>44</v>
      </c>
      <c r="B36" s="17" t="s">
        <v>45</v>
      </c>
      <c r="C36" s="26" t="s">
        <v>46</v>
      </c>
      <c r="D36" s="19">
        <v>10.7</v>
      </c>
      <c r="E36" s="19">
        <v>2.2999999999999998</v>
      </c>
      <c r="F36" s="19">
        <v>7.2</v>
      </c>
      <c r="G36" s="19">
        <v>183.2</v>
      </c>
      <c r="H36" s="13">
        <v>0</v>
      </c>
      <c r="I36" s="13">
        <v>2.7428571428571429</v>
      </c>
      <c r="J36" s="13">
        <v>0.91428571428571426</v>
      </c>
      <c r="K36" s="13">
        <v>29.6</v>
      </c>
      <c r="L36" s="13">
        <v>81.028571428571425</v>
      </c>
      <c r="M36" s="13">
        <v>30.857142857142858</v>
      </c>
      <c r="N36" s="13">
        <v>0.5714285714285714</v>
      </c>
    </row>
    <row r="37" spans="1:14" ht="18" customHeight="1" x14ac:dyDescent="0.3">
      <c r="A37" s="24">
        <v>241</v>
      </c>
      <c r="B37" s="25" t="s">
        <v>22</v>
      </c>
      <c r="C37" s="26">
        <v>150</v>
      </c>
      <c r="D37" s="19">
        <v>3.2</v>
      </c>
      <c r="E37" s="19">
        <v>6.1</v>
      </c>
      <c r="F37" s="19">
        <v>23.3</v>
      </c>
      <c r="G37" s="19">
        <v>160.5</v>
      </c>
      <c r="H37" s="13">
        <v>0.2</v>
      </c>
      <c r="I37" s="13">
        <v>26</v>
      </c>
      <c r="J37" s="13">
        <v>0</v>
      </c>
      <c r="K37" s="13">
        <v>36.979999999999997</v>
      </c>
      <c r="L37" s="13">
        <v>96.6</v>
      </c>
      <c r="M37" s="13">
        <v>27.75</v>
      </c>
      <c r="N37" s="13">
        <v>1.01</v>
      </c>
    </row>
    <row r="38" spans="1:14" ht="18" customHeight="1" x14ac:dyDescent="0.3">
      <c r="A38" s="28" t="s">
        <v>25</v>
      </c>
      <c r="B38" s="20" t="s">
        <v>26</v>
      </c>
      <c r="C38" s="21">
        <v>200</v>
      </c>
      <c r="D38" s="22">
        <v>0.6</v>
      </c>
      <c r="E38" s="19">
        <v>0</v>
      </c>
      <c r="F38" s="19">
        <v>27.9</v>
      </c>
      <c r="G38" s="19">
        <v>113.8</v>
      </c>
      <c r="H38" s="13">
        <v>0</v>
      </c>
      <c r="I38" s="13">
        <v>0.73</v>
      </c>
      <c r="J38" s="13">
        <v>0</v>
      </c>
      <c r="K38" s="13">
        <v>32.479999999999997</v>
      </c>
      <c r="L38" s="13">
        <v>23.44</v>
      </c>
      <c r="M38" s="13">
        <v>17.46</v>
      </c>
      <c r="N38" s="13">
        <v>0.7</v>
      </c>
    </row>
    <row r="39" spans="1:14" ht="18" customHeight="1" x14ac:dyDescent="0.3">
      <c r="A39" s="15" t="s">
        <v>27</v>
      </c>
      <c r="B39" s="17" t="s">
        <v>28</v>
      </c>
      <c r="C39" s="26">
        <v>55</v>
      </c>
      <c r="D39" s="22">
        <v>4.2</v>
      </c>
      <c r="E39" s="19">
        <v>0.3</v>
      </c>
      <c r="F39" s="19">
        <v>27.2</v>
      </c>
      <c r="G39" s="19">
        <v>129.4</v>
      </c>
      <c r="H39" s="13">
        <v>7.0000000000000007E-2</v>
      </c>
      <c r="I39" s="13">
        <v>0</v>
      </c>
      <c r="J39" s="13">
        <v>0</v>
      </c>
      <c r="K39" s="13">
        <v>13.97</v>
      </c>
      <c r="L39" s="13">
        <v>45.29</v>
      </c>
      <c r="M39" s="13">
        <v>9.75</v>
      </c>
      <c r="N39" s="13">
        <v>0.8</v>
      </c>
    </row>
    <row r="40" spans="1:14" ht="18" customHeight="1" x14ac:dyDescent="0.3">
      <c r="A40" s="28" t="s">
        <v>29</v>
      </c>
      <c r="B40" s="20" t="s">
        <v>30</v>
      </c>
      <c r="C40" s="21">
        <v>25</v>
      </c>
      <c r="D40" s="22">
        <v>1.6</v>
      </c>
      <c r="E40" s="22">
        <v>0.3</v>
      </c>
      <c r="F40" s="22">
        <v>0.3</v>
      </c>
      <c r="G40" s="22">
        <v>43.4</v>
      </c>
      <c r="H40" s="13">
        <v>7.4999999999999997E-2</v>
      </c>
      <c r="I40" s="13">
        <v>0</v>
      </c>
      <c r="J40" s="13">
        <v>0</v>
      </c>
      <c r="K40" s="13">
        <v>7.6</v>
      </c>
      <c r="L40" s="13">
        <v>35.299999999999997</v>
      </c>
      <c r="M40" s="13">
        <v>8.3000000000000007</v>
      </c>
      <c r="N40" s="13">
        <v>1</v>
      </c>
    </row>
    <row r="41" spans="1:14" ht="18" customHeight="1" x14ac:dyDescent="0.3">
      <c r="A41" s="28" t="s">
        <v>79</v>
      </c>
      <c r="B41" s="20" t="s">
        <v>83</v>
      </c>
      <c r="C41" s="21">
        <v>100</v>
      </c>
      <c r="D41" s="22">
        <v>0.4</v>
      </c>
      <c r="E41" s="22">
        <v>0.4</v>
      </c>
      <c r="F41" s="22">
        <v>9.8000000000000007</v>
      </c>
      <c r="G41" s="22">
        <v>47</v>
      </c>
      <c r="H41" s="29">
        <v>0.03</v>
      </c>
      <c r="I41" s="29">
        <v>10</v>
      </c>
      <c r="J41" s="29">
        <v>5</v>
      </c>
      <c r="K41" s="29">
        <v>16</v>
      </c>
      <c r="L41" s="29">
        <v>11</v>
      </c>
      <c r="M41" s="29">
        <v>9</v>
      </c>
      <c r="N41" s="29">
        <v>2.2000000000000002</v>
      </c>
    </row>
    <row r="42" spans="1:14" s="45" customFormat="1" ht="18" customHeight="1" x14ac:dyDescent="0.3">
      <c r="A42" s="41"/>
      <c r="B42" s="42" t="s">
        <v>41</v>
      </c>
      <c r="C42" s="46">
        <f>C41+C40+C39+C38+C37+C36+C35+C34</f>
        <v>975</v>
      </c>
      <c r="D42" s="44">
        <f>SUM(D34:D41)</f>
        <v>23.1</v>
      </c>
      <c r="E42" s="44">
        <f>SUM(E34:E41)</f>
        <v>16.100000000000001</v>
      </c>
      <c r="F42" s="44">
        <f>SUM(F34:F41)</f>
        <v>110.3</v>
      </c>
      <c r="G42" s="44">
        <f>SUM(G34:G41)</f>
        <v>805.3</v>
      </c>
      <c r="H42" s="44">
        <f t="shared" ref="H42:N42" si="2">H34+H35+H36+H37+H38+H39+H40+H41</f>
        <v>0.63500000000000001</v>
      </c>
      <c r="I42" s="44">
        <f t="shared" si="2"/>
        <v>49.812857142857141</v>
      </c>
      <c r="J42" s="44">
        <f t="shared" si="2"/>
        <v>61.114285714285714</v>
      </c>
      <c r="K42" s="44">
        <f t="shared" si="2"/>
        <v>206.64999999999998</v>
      </c>
      <c r="L42" s="44">
        <f t="shared" si="2"/>
        <v>401.99857142857144</v>
      </c>
      <c r="M42" s="44">
        <f t="shared" si="2"/>
        <v>141.73714285714289</v>
      </c>
      <c r="N42" s="44">
        <f t="shared" si="2"/>
        <v>8.9014285714285712</v>
      </c>
    </row>
    <row r="43" spans="1:14" ht="20.25" customHeight="1" x14ac:dyDescent="0.3">
      <c r="A43" s="11"/>
      <c r="B43" s="12" t="s">
        <v>47</v>
      </c>
      <c r="C43" s="35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ht="18.75" x14ac:dyDescent="0.3">
      <c r="A44" s="11"/>
      <c r="B44" s="72" t="s">
        <v>18</v>
      </c>
      <c r="C44" s="35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8.75" hidden="1" x14ac:dyDescent="0.3">
      <c r="A45" s="24"/>
      <c r="B45" s="27"/>
      <c r="C45" s="2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18.75" customHeight="1" x14ac:dyDescent="0.3">
      <c r="A46" s="30">
        <v>56</v>
      </c>
      <c r="B46" s="32" t="s">
        <v>48</v>
      </c>
      <c r="C46" s="15">
        <v>200</v>
      </c>
      <c r="D46" s="22">
        <v>2</v>
      </c>
      <c r="E46" s="19">
        <v>3.9200000000000004</v>
      </c>
      <c r="F46" s="19">
        <v>11.12</v>
      </c>
      <c r="G46" s="19">
        <v>87.52</v>
      </c>
      <c r="H46" s="13">
        <v>5.6000000000000008E-2</v>
      </c>
      <c r="I46" s="13">
        <v>2.56</v>
      </c>
      <c r="J46" s="13">
        <v>0</v>
      </c>
      <c r="K46" s="13">
        <v>9.6</v>
      </c>
      <c r="L46" s="13">
        <v>19.52</v>
      </c>
      <c r="M46" s="13">
        <v>10.56</v>
      </c>
      <c r="N46" s="13">
        <v>0.88000000000000012</v>
      </c>
    </row>
    <row r="47" spans="1:14" ht="18.75" customHeight="1" x14ac:dyDescent="0.3">
      <c r="A47" s="16" t="s">
        <v>49</v>
      </c>
      <c r="B47" s="20" t="s">
        <v>50</v>
      </c>
      <c r="C47" s="18" t="s">
        <v>87</v>
      </c>
      <c r="D47" s="19">
        <v>24.5</v>
      </c>
      <c r="E47" s="19">
        <v>31.6</v>
      </c>
      <c r="F47" s="19">
        <v>5.4</v>
      </c>
      <c r="G47" s="19">
        <v>534.29999999999995</v>
      </c>
      <c r="H47" s="13">
        <v>0.1</v>
      </c>
      <c r="I47" s="13">
        <v>1.4</v>
      </c>
      <c r="J47" s="13">
        <v>2</v>
      </c>
      <c r="K47" s="13">
        <v>45.2</v>
      </c>
      <c r="L47" s="13">
        <v>168.5</v>
      </c>
      <c r="M47" s="13">
        <v>20</v>
      </c>
      <c r="N47" s="13">
        <v>2.1</v>
      </c>
    </row>
    <row r="48" spans="1:14" ht="18.75" customHeight="1" x14ac:dyDescent="0.3">
      <c r="A48" s="16" t="s">
        <v>51</v>
      </c>
      <c r="B48" s="20" t="s">
        <v>52</v>
      </c>
      <c r="C48" s="18">
        <v>150</v>
      </c>
      <c r="D48" s="19">
        <v>3.9</v>
      </c>
      <c r="E48" s="19">
        <v>5.0999999999999996</v>
      </c>
      <c r="F48" s="19">
        <v>40.299999999999997</v>
      </c>
      <c r="G48" s="19">
        <v>225.2</v>
      </c>
      <c r="H48" s="13">
        <v>0.03</v>
      </c>
      <c r="I48" s="13">
        <v>0</v>
      </c>
      <c r="J48" s="13">
        <v>0</v>
      </c>
      <c r="K48" s="13">
        <v>1.37</v>
      </c>
      <c r="L48" s="13">
        <v>60.95</v>
      </c>
      <c r="M48" s="13">
        <v>16.34</v>
      </c>
      <c r="N48" s="13">
        <v>0.53</v>
      </c>
    </row>
    <row r="49" spans="1:14" ht="18.75" customHeight="1" x14ac:dyDescent="0.3">
      <c r="A49" s="31">
        <v>282</v>
      </c>
      <c r="B49" s="27" t="s">
        <v>40</v>
      </c>
      <c r="C49" s="23">
        <v>200</v>
      </c>
      <c r="D49" s="19">
        <v>0.4</v>
      </c>
      <c r="E49" s="19">
        <v>0.2</v>
      </c>
      <c r="F49" s="19">
        <v>23.1</v>
      </c>
      <c r="G49" s="19">
        <v>96</v>
      </c>
      <c r="H49" s="19">
        <v>0.01</v>
      </c>
      <c r="I49" s="19">
        <v>0.9</v>
      </c>
      <c r="J49" s="19">
        <v>0</v>
      </c>
      <c r="K49" s="19">
        <v>14.18</v>
      </c>
      <c r="L49" s="19">
        <v>4.4000000000000004</v>
      </c>
      <c r="M49" s="19">
        <v>5.14</v>
      </c>
      <c r="N49" s="19">
        <v>0.95</v>
      </c>
    </row>
    <row r="50" spans="1:14" ht="18.75" customHeight="1" x14ac:dyDescent="0.3">
      <c r="A50" s="15" t="s">
        <v>29</v>
      </c>
      <c r="B50" s="17" t="s">
        <v>28</v>
      </c>
      <c r="C50" s="26">
        <v>60</v>
      </c>
      <c r="D50" s="22">
        <v>4.5999999999999996</v>
      </c>
      <c r="E50" s="19">
        <v>0.4</v>
      </c>
      <c r="F50" s="19">
        <v>29.6</v>
      </c>
      <c r="G50" s="19">
        <v>141.19999999999999</v>
      </c>
      <c r="H50" s="13">
        <v>0.08</v>
      </c>
      <c r="I50" s="13">
        <v>0</v>
      </c>
      <c r="J50" s="13">
        <v>0</v>
      </c>
      <c r="K50" s="13">
        <v>15.24</v>
      </c>
      <c r="L50" s="13">
        <v>4.49</v>
      </c>
      <c r="M50" s="13">
        <v>10.64</v>
      </c>
      <c r="N50" s="13">
        <v>0.84</v>
      </c>
    </row>
    <row r="51" spans="1:14" ht="18.75" customHeight="1" x14ac:dyDescent="0.3">
      <c r="A51" s="28" t="s">
        <v>27</v>
      </c>
      <c r="B51" s="20" t="s">
        <v>30</v>
      </c>
      <c r="C51" s="21">
        <v>40</v>
      </c>
      <c r="D51" s="22">
        <v>2.5</v>
      </c>
      <c r="E51" s="22">
        <v>0.5</v>
      </c>
      <c r="F51" s="22">
        <v>12.7</v>
      </c>
      <c r="G51" s="22">
        <v>66.099999999999994</v>
      </c>
      <c r="H51" s="13">
        <v>0.13</v>
      </c>
      <c r="I51" s="13">
        <v>0</v>
      </c>
      <c r="J51" s="13">
        <v>0</v>
      </c>
      <c r="K51" s="13">
        <v>12.27</v>
      </c>
      <c r="L51" s="13">
        <v>56.53</v>
      </c>
      <c r="M51" s="13">
        <v>13.33</v>
      </c>
      <c r="N51" s="13">
        <v>1.6</v>
      </c>
    </row>
    <row r="52" spans="1:14" ht="0.75" customHeight="1" x14ac:dyDescent="0.3">
      <c r="A52" s="15"/>
      <c r="B52" s="17"/>
      <c r="C52" s="26"/>
      <c r="D52" s="33"/>
      <c r="E52" s="33"/>
      <c r="F52" s="33"/>
      <c r="G52" s="33"/>
      <c r="H52" s="13"/>
      <c r="I52" s="13"/>
      <c r="J52" s="13"/>
      <c r="K52" s="13"/>
      <c r="L52" s="13"/>
      <c r="M52" s="13"/>
      <c r="N52" s="13"/>
    </row>
    <row r="53" spans="1:14" s="45" customFormat="1" ht="18.75" customHeight="1" x14ac:dyDescent="0.3">
      <c r="A53" s="41"/>
      <c r="B53" s="42" t="s">
        <v>41</v>
      </c>
      <c r="C53" s="46">
        <f>C51+C50+C49+C48+C47+C46</f>
        <v>770</v>
      </c>
      <c r="D53" s="44">
        <f>SUM(D46:D51)</f>
        <v>37.9</v>
      </c>
      <c r="E53" s="44">
        <f>E45+E46+E47+E48+E49+E50+E51+E52</f>
        <v>41.720000000000006</v>
      </c>
      <c r="F53" s="44">
        <f>F45+F46+F47+F48+F49+F50+F51+F52</f>
        <v>122.21999999999998</v>
      </c>
      <c r="G53" s="44">
        <f>SUM(G46:G51)</f>
        <v>1150.32</v>
      </c>
      <c r="H53" s="44">
        <f t="shared" ref="H53:N53" si="3">H45+H46+H47+H48+H49+H50+H51+H52</f>
        <v>0.40600000000000003</v>
      </c>
      <c r="I53" s="44">
        <f t="shared" si="3"/>
        <v>4.8600000000000003</v>
      </c>
      <c r="J53" s="44">
        <f t="shared" si="3"/>
        <v>2</v>
      </c>
      <c r="K53" s="44">
        <f t="shared" si="3"/>
        <v>97.859999999999985</v>
      </c>
      <c r="L53" s="44">
        <f t="shared" si="3"/>
        <v>314.39</v>
      </c>
      <c r="M53" s="44">
        <f t="shared" si="3"/>
        <v>76.010000000000005</v>
      </c>
      <c r="N53" s="44">
        <f t="shared" si="3"/>
        <v>6.9</v>
      </c>
    </row>
    <row r="54" spans="1:14" ht="24" customHeight="1" x14ac:dyDescent="0.3">
      <c r="A54" s="11"/>
      <c r="B54" s="12" t="s">
        <v>53</v>
      </c>
      <c r="C54" s="3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9.5" customHeight="1" x14ac:dyDescent="0.3">
      <c r="A55" s="11"/>
      <c r="B55" s="72" t="s">
        <v>18</v>
      </c>
      <c r="C55" s="35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9.5" customHeight="1" x14ac:dyDescent="0.3">
      <c r="A56" s="30">
        <v>4</v>
      </c>
      <c r="B56" s="27" t="s">
        <v>80</v>
      </c>
      <c r="C56" s="35">
        <v>60</v>
      </c>
      <c r="D56" s="29">
        <v>0.4</v>
      </c>
      <c r="E56" s="13">
        <v>3</v>
      </c>
      <c r="F56" s="13">
        <v>3</v>
      </c>
      <c r="G56" s="13">
        <v>42</v>
      </c>
      <c r="H56" s="13">
        <v>0.02</v>
      </c>
      <c r="I56" s="13">
        <v>8.18</v>
      </c>
      <c r="J56" s="13">
        <v>47.31</v>
      </c>
      <c r="K56" s="13">
        <v>23.66</v>
      </c>
      <c r="L56" s="13">
        <v>28.29</v>
      </c>
      <c r="M56" s="13">
        <v>7.71</v>
      </c>
      <c r="N56" s="13">
        <v>0.41</v>
      </c>
    </row>
    <row r="57" spans="1:14" ht="21" customHeight="1" x14ac:dyDescent="0.3">
      <c r="A57" s="30">
        <v>39</v>
      </c>
      <c r="B57" s="27" t="s">
        <v>54</v>
      </c>
      <c r="C57" s="26">
        <v>200</v>
      </c>
      <c r="D57" s="22">
        <v>3</v>
      </c>
      <c r="E57" s="19">
        <v>3.8</v>
      </c>
      <c r="F57" s="19">
        <v>16.5</v>
      </c>
      <c r="G57" s="19">
        <v>115.1</v>
      </c>
      <c r="H57" s="13">
        <v>0.13</v>
      </c>
      <c r="I57" s="13">
        <v>4.8</v>
      </c>
      <c r="J57" s="13">
        <v>146.24</v>
      </c>
      <c r="K57" s="13">
        <v>30.16</v>
      </c>
      <c r="L57" s="13">
        <v>182.64</v>
      </c>
      <c r="M57" s="13">
        <v>36.64</v>
      </c>
      <c r="N57" s="13">
        <v>1.22</v>
      </c>
    </row>
    <row r="58" spans="1:14" ht="21" customHeight="1" x14ac:dyDescent="0.3">
      <c r="A58" s="16" t="s">
        <v>81</v>
      </c>
      <c r="B58" s="27" t="s">
        <v>82</v>
      </c>
      <c r="C58" s="26">
        <v>210</v>
      </c>
      <c r="D58" s="19">
        <v>22.26</v>
      </c>
      <c r="E58" s="19">
        <v>7.73</v>
      </c>
      <c r="F58" s="19">
        <v>35.700000000000003</v>
      </c>
      <c r="G58" s="19">
        <v>301</v>
      </c>
      <c r="H58" s="13">
        <v>0.08</v>
      </c>
      <c r="I58" s="13">
        <v>1.01</v>
      </c>
      <c r="J58" s="13">
        <v>0</v>
      </c>
      <c r="K58" s="13">
        <v>20.7</v>
      </c>
      <c r="L58" s="13">
        <v>0</v>
      </c>
      <c r="M58" s="13">
        <v>0</v>
      </c>
      <c r="N58" s="13">
        <v>1.87</v>
      </c>
    </row>
    <row r="59" spans="1:14" ht="21" hidden="1" customHeight="1" x14ac:dyDescent="0.3">
      <c r="A59" s="15"/>
      <c r="B59" s="32"/>
      <c r="C59" s="26"/>
      <c r="D59" s="22"/>
      <c r="E59" s="19"/>
      <c r="F59" s="19"/>
      <c r="G59" s="19"/>
      <c r="H59" s="13"/>
      <c r="I59" s="13"/>
      <c r="J59" s="13"/>
      <c r="K59" s="13"/>
      <c r="L59" s="13"/>
      <c r="M59" s="13"/>
      <c r="N59" s="13"/>
    </row>
    <row r="60" spans="1:14" ht="21" hidden="1" customHeight="1" x14ac:dyDescent="0.3">
      <c r="A60" s="15"/>
      <c r="B60" s="27"/>
      <c r="C60" s="26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ht="21" customHeight="1" x14ac:dyDescent="0.3">
      <c r="A61" s="15" t="s">
        <v>25</v>
      </c>
      <c r="B61" s="20" t="s">
        <v>26</v>
      </c>
      <c r="C61" s="21">
        <v>200</v>
      </c>
      <c r="D61" s="22">
        <v>0.6</v>
      </c>
      <c r="E61" s="19">
        <v>0</v>
      </c>
      <c r="F61" s="19">
        <v>27.9</v>
      </c>
      <c r="G61" s="19">
        <v>113.8</v>
      </c>
      <c r="H61" s="13">
        <v>0</v>
      </c>
      <c r="I61" s="13">
        <v>0.73</v>
      </c>
      <c r="J61" s="13">
        <v>0</v>
      </c>
      <c r="K61" s="13">
        <v>32.479999999999997</v>
      </c>
      <c r="L61" s="13">
        <v>23.44</v>
      </c>
      <c r="M61" s="13">
        <v>17.46</v>
      </c>
      <c r="N61" s="13">
        <v>0.7</v>
      </c>
    </row>
    <row r="62" spans="1:14" ht="21" customHeight="1" x14ac:dyDescent="0.3">
      <c r="A62" s="15" t="s">
        <v>29</v>
      </c>
      <c r="B62" s="17" t="s">
        <v>28</v>
      </c>
      <c r="C62" s="26">
        <v>60</v>
      </c>
      <c r="D62" s="22">
        <v>4.5999999999999996</v>
      </c>
      <c r="E62" s="19">
        <v>0.4</v>
      </c>
      <c r="F62" s="19">
        <v>29.6</v>
      </c>
      <c r="G62" s="19">
        <v>141.19999999999999</v>
      </c>
      <c r="H62" s="13">
        <v>0.08</v>
      </c>
      <c r="I62" s="13">
        <v>0</v>
      </c>
      <c r="J62" s="13">
        <v>0</v>
      </c>
      <c r="K62" s="13">
        <v>15.24</v>
      </c>
      <c r="L62" s="13">
        <v>4.49</v>
      </c>
      <c r="M62" s="13">
        <v>10.64</v>
      </c>
      <c r="N62" s="13">
        <v>0.84</v>
      </c>
    </row>
    <row r="63" spans="1:14" ht="21" customHeight="1" x14ac:dyDescent="0.3">
      <c r="A63" s="28" t="s">
        <v>79</v>
      </c>
      <c r="B63" s="20" t="s">
        <v>83</v>
      </c>
      <c r="C63" s="21">
        <v>100</v>
      </c>
      <c r="D63" s="22">
        <v>0.4</v>
      </c>
      <c r="E63" s="22">
        <v>0.4</v>
      </c>
      <c r="F63" s="22">
        <v>9.8000000000000007</v>
      </c>
      <c r="G63" s="22">
        <v>47</v>
      </c>
      <c r="H63" s="13">
        <v>0.03</v>
      </c>
      <c r="I63" s="13">
        <v>10</v>
      </c>
      <c r="J63" s="13">
        <v>5</v>
      </c>
      <c r="K63" s="13">
        <v>16</v>
      </c>
      <c r="L63" s="13">
        <v>11</v>
      </c>
      <c r="M63" s="13">
        <v>9</v>
      </c>
      <c r="N63" s="13">
        <v>2.2000000000000002</v>
      </c>
    </row>
    <row r="64" spans="1:14" s="45" customFormat="1" ht="21" customHeight="1" x14ac:dyDescent="0.3">
      <c r="A64" s="41"/>
      <c r="B64" s="42" t="s">
        <v>41</v>
      </c>
      <c r="C64" s="46">
        <f>C63+C62+C61+C58+C57+C56</f>
        <v>830</v>
      </c>
      <c r="D64" s="44">
        <f t="shared" ref="D64:N64" si="4">D56+D57+D58+D59+D60+D61+D62+D63</f>
        <v>31.259999999999998</v>
      </c>
      <c r="E64" s="44">
        <f t="shared" si="4"/>
        <v>15.330000000000002</v>
      </c>
      <c r="F64" s="44">
        <f t="shared" si="4"/>
        <v>122.49999999999999</v>
      </c>
      <c r="G64" s="44">
        <f t="shared" si="4"/>
        <v>760.09999999999991</v>
      </c>
      <c r="H64" s="44">
        <f t="shared" si="4"/>
        <v>0.33999999999999997</v>
      </c>
      <c r="I64" s="44">
        <f t="shared" si="4"/>
        <v>24.72</v>
      </c>
      <c r="J64" s="44">
        <f t="shared" si="4"/>
        <v>198.55</v>
      </c>
      <c r="K64" s="44">
        <f t="shared" si="4"/>
        <v>138.24</v>
      </c>
      <c r="L64" s="44">
        <f t="shared" si="4"/>
        <v>249.85999999999999</v>
      </c>
      <c r="M64" s="44">
        <f t="shared" si="4"/>
        <v>81.45</v>
      </c>
      <c r="N64" s="44">
        <f t="shared" si="4"/>
        <v>7.24</v>
      </c>
    </row>
    <row r="65" spans="1:14" ht="24" customHeight="1" x14ac:dyDescent="0.3">
      <c r="A65" s="11"/>
      <c r="B65" s="12" t="s">
        <v>58</v>
      </c>
      <c r="C65" s="35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8.75" x14ac:dyDescent="0.3">
      <c r="A66" s="11"/>
      <c r="B66" s="72" t="s">
        <v>18</v>
      </c>
      <c r="C66" s="35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ht="18.75" x14ac:dyDescent="0.3">
      <c r="A67" s="24">
        <v>1</v>
      </c>
      <c r="B67" s="27" t="s">
        <v>88</v>
      </c>
      <c r="C67" s="23">
        <v>60</v>
      </c>
      <c r="D67" s="13">
        <v>0.7</v>
      </c>
      <c r="E67" s="13">
        <v>6.1</v>
      </c>
      <c r="F67" s="13">
        <v>6.9</v>
      </c>
      <c r="G67" s="13">
        <v>85.2</v>
      </c>
      <c r="H67" s="13">
        <v>0.02</v>
      </c>
      <c r="I67" s="13">
        <v>8.18</v>
      </c>
      <c r="J67" s="13">
        <v>47.31</v>
      </c>
      <c r="K67" s="13">
        <v>23.66</v>
      </c>
      <c r="L67" s="13">
        <v>28.29</v>
      </c>
      <c r="M67" s="13">
        <v>7.71</v>
      </c>
      <c r="N67" s="13">
        <v>0.41</v>
      </c>
    </row>
    <row r="68" spans="1:14" ht="20.25" customHeight="1" x14ac:dyDescent="0.3">
      <c r="A68" s="36" t="s">
        <v>59</v>
      </c>
      <c r="B68" s="27" t="s">
        <v>60</v>
      </c>
      <c r="C68" s="26">
        <v>200</v>
      </c>
      <c r="D68" s="19">
        <v>2.2999999999999998</v>
      </c>
      <c r="E68" s="19">
        <v>6.1</v>
      </c>
      <c r="F68" s="19">
        <v>17.7</v>
      </c>
      <c r="G68" s="19">
        <v>147.19999999999999</v>
      </c>
      <c r="H68" s="13">
        <v>0.1</v>
      </c>
      <c r="I68" s="13">
        <v>9.6</v>
      </c>
      <c r="J68" s="13">
        <v>146</v>
      </c>
      <c r="K68" s="13">
        <v>28.48</v>
      </c>
      <c r="L68" s="13">
        <v>173</v>
      </c>
      <c r="M68" s="13">
        <v>33</v>
      </c>
      <c r="N68" s="13">
        <v>1.06</v>
      </c>
    </row>
    <row r="69" spans="1:14" ht="20.25" customHeight="1" x14ac:dyDescent="0.3">
      <c r="A69" s="16" t="s">
        <v>61</v>
      </c>
      <c r="B69" s="27" t="s">
        <v>62</v>
      </c>
      <c r="C69" s="26">
        <v>90</v>
      </c>
      <c r="D69" s="19">
        <v>14.2</v>
      </c>
      <c r="E69" s="19">
        <v>16</v>
      </c>
      <c r="F69" s="19">
        <v>10</v>
      </c>
      <c r="G69" s="19">
        <v>239.3</v>
      </c>
      <c r="H69" s="13">
        <v>0.08</v>
      </c>
      <c r="I69" s="13">
        <v>0.68</v>
      </c>
      <c r="J69" s="13">
        <v>0.11</v>
      </c>
      <c r="K69" s="13">
        <v>48.67</v>
      </c>
      <c r="L69" s="13">
        <v>67.010000000000005</v>
      </c>
      <c r="M69" s="13">
        <v>17.18</v>
      </c>
      <c r="N69" s="13">
        <v>1.43</v>
      </c>
    </row>
    <row r="70" spans="1:14" ht="20.25" customHeight="1" x14ac:dyDescent="0.3">
      <c r="A70" s="31">
        <v>241</v>
      </c>
      <c r="B70" s="27" t="s">
        <v>22</v>
      </c>
      <c r="C70" s="26">
        <v>150</v>
      </c>
      <c r="D70" s="22">
        <v>3.2</v>
      </c>
      <c r="E70" s="19">
        <v>6.1</v>
      </c>
      <c r="F70" s="19">
        <v>23.3</v>
      </c>
      <c r="G70" s="19">
        <v>160.5</v>
      </c>
      <c r="H70" s="13">
        <v>0.2</v>
      </c>
      <c r="I70" s="13">
        <v>26</v>
      </c>
      <c r="J70" s="13">
        <v>0</v>
      </c>
      <c r="K70" s="13">
        <v>36.979999999999997</v>
      </c>
      <c r="L70" s="13">
        <v>86.6</v>
      </c>
      <c r="M70" s="13">
        <v>27.75</v>
      </c>
      <c r="N70" s="13">
        <v>1.01</v>
      </c>
    </row>
    <row r="71" spans="1:14" ht="20.25" customHeight="1" x14ac:dyDescent="0.3">
      <c r="A71" s="31">
        <v>453</v>
      </c>
      <c r="B71" s="27" t="s">
        <v>24</v>
      </c>
      <c r="C71" s="26">
        <v>30</v>
      </c>
      <c r="D71" s="19">
        <v>0.5</v>
      </c>
      <c r="E71" s="19">
        <v>1.5</v>
      </c>
      <c r="F71" s="19">
        <v>2.1</v>
      </c>
      <c r="G71" s="19">
        <v>24</v>
      </c>
      <c r="H71" s="13">
        <v>0</v>
      </c>
      <c r="I71" s="13">
        <v>0.09</v>
      </c>
      <c r="J71" s="13">
        <v>6</v>
      </c>
      <c r="K71" s="13">
        <v>13.5</v>
      </c>
      <c r="L71" s="13">
        <v>9.9</v>
      </c>
      <c r="M71" s="13">
        <v>1.5</v>
      </c>
      <c r="N71" s="13">
        <v>0.03</v>
      </c>
    </row>
    <row r="72" spans="1:14" ht="20.25" customHeight="1" x14ac:dyDescent="0.3">
      <c r="A72" s="31">
        <v>282</v>
      </c>
      <c r="B72" s="27" t="s">
        <v>40</v>
      </c>
      <c r="C72" s="26">
        <v>200</v>
      </c>
      <c r="D72" s="19">
        <v>0.4</v>
      </c>
      <c r="E72" s="19">
        <v>0.2</v>
      </c>
      <c r="F72" s="19">
        <v>23.1</v>
      </c>
      <c r="G72" s="19">
        <v>96</v>
      </c>
      <c r="H72" s="19">
        <v>0.01</v>
      </c>
      <c r="I72" s="19">
        <v>0.9</v>
      </c>
      <c r="J72" s="19">
        <v>0</v>
      </c>
      <c r="K72" s="19">
        <v>14.18</v>
      </c>
      <c r="L72" s="19">
        <v>4.4000000000000004</v>
      </c>
      <c r="M72" s="19">
        <v>5.14</v>
      </c>
      <c r="N72" s="19">
        <v>0.95</v>
      </c>
    </row>
    <row r="73" spans="1:14" ht="20.25" customHeight="1" x14ac:dyDescent="0.3">
      <c r="A73" s="15" t="s">
        <v>29</v>
      </c>
      <c r="B73" s="17" t="s">
        <v>28</v>
      </c>
      <c r="C73" s="26">
        <v>70</v>
      </c>
      <c r="D73" s="22">
        <v>5.3</v>
      </c>
      <c r="E73" s="22">
        <v>0.4</v>
      </c>
      <c r="F73" s="22">
        <v>34.6</v>
      </c>
      <c r="G73" s="22">
        <v>164.8</v>
      </c>
      <c r="H73" s="22">
        <v>0.1</v>
      </c>
      <c r="I73" s="22">
        <v>0</v>
      </c>
      <c r="J73" s="22">
        <v>0</v>
      </c>
      <c r="K73" s="22">
        <v>17.78</v>
      </c>
      <c r="L73" s="22">
        <v>57.64</v>
      </c>
      <c r="M73" s="22">
        <v>12.42</v>
      </c>
      <c r="N73" s="22">
        <v>0.98</v>
      </c>
    </row>
    <row r="74" spans="1:14" ht="20.25" customHeight="1" x14ac:dyDescent="0.3">
      <c r="A74" s="28" t="s">
        <v>79</v>
      </c>
      <c r="B74" s="20" t="s">
        <v>83</v>
      </c>
      <c r="C74" s="26">
        <v>100</v>
      </c>
      <c r="D74" s="22">
        <v>0.4</v>
      </c>
      <c r="E74" s="19">
        <v>0.4</v>
      </c>
      <c r="F74" s="19">
        <v>9.8000000000000007</v>
      </c>
      <c r="G74" s="19">
        <v>47</v>
      </c>
      <c r="H74" s="13">
        <v>0.03</v>
      </c>
      <c r="I74" s="13">
        <v>10</v>
      </c>
      <c r="J74" s="13">
        <v>5</v>
      </c>
      <c r="K74" s="13">
        <v>16</v>
      </c>
      <c r="L74" s="13">
        <v>11</v>
      </c>
      <c r="M74" s="13">
        <v>9</v>
      </c>
      <c r="N74" s="13">
        <v>2.2000000000000002</v>
      </c>
    </row>
    <row r="75" spans="1:14" ht="0.75" customHeight="1" x14ac:dyDescent="0.3">
      <c r="A75" s="28"/>
      <c r="B75" s="20"/>
      <c r="C75" s="21"/>
      <c r="D75" s="22"/>
      <c r="E75" s="22"/>
      <c r="F75" s="22"/>
      <c r="G75" s="22"/>
      <c r="H75" s="29"/>
      <c r="I75" s="29"/>
      <c r="J75" s="29"/>
      <c r="K75" s="29"/>
      <c r="L75" s="29"/>
      <c r="M75" s="29"/>
      <c r="N75" s="29"/>
    </row>
    <row r="76" spans="1:14" s="45" customFormat="1" ht="20.25" customHeight="1" x14ac:dyDescent="0.3">
      <c r="A76" s="41"/>
      <c r="B76" s="42" t="s">
        <v>41</v>
      </c>
      <c r="C76" s="46">
        <f>SUM(C67:C75)</f>
        <v>900</v>
      </c>
      <c r="D76" s="44">
        <f>D67+D68+D69+D70+D71+D72+D73+D74+D75</f>
        <v>26.999999999999996</v>
      </c>
      <c r="E76" s="44">
        <f>E67+E68+E69+E70+E71+E72+E73+E74+E75</f>
        <v>36.799999999999997</v>
      </c>
      <c r="F76" s="44">
        <f>F67+F68+F69+F70+F71+F72+F73+F74+F75</f>
        <v>127.50000000000001</v>
      </c>
      <c r="G76" s="44">
        <f>SUM(G67:G74)</f>
        <v>964</v>
      </c>
      <c r="H76" s="44">
        <f t="shared" ref="H76:N76" si="5">H67+H68+H69+H70+H71+H72+H73+H74+H75</f>
        <v>0.54</v>
      </c>
      <c r="I76" s="44">
        <f t="shared" si="5"/>
        <v>55.45</v>
      </c>
      <c r="J76" s="44">
        <f t="shared" si="5"/>
        <v>204.42000000000002</v>
      </c>
      <c r="K76" s="44">
        <f t="shared" si="5"/>
        <v>199.25</v>
      </c>
      <c r="L76" s="44">
        <f t="shared" si="5"/>
        <v>437.83999999999992</v>
      </c>
      <c r="M76" s="44">
        <f t="shared" si="5"/>
        <v>113.7</v>
      </c>
      <c r="N76" s="44">
        <f t="shared" si="5"/>
        <v>8.07</v>
      </c>
    </row>
    <row r="77" spans="1:14" ht="18.75" x14ac:dyDescent="0.3">
      <c r="A77" s="11"/>
      <c r="B77" s="12" t="s">
        <v>63</v>
      </c>
      <c r="C77" s="35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ht="18.75" x14ac:dyDescent="0.3">
      <c r="A78" s="11"/>
      <c r="B78" s="72" t="s">
        <v>18</v>
      </c>
      <c r="C78" s="35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ht="18.75" x14ac:dyDescent="0.3">
      <c r="A79" s="24">
        <v>4</v>
      </c>
      <c r="B79" s="25" t="s">
        <v>85</v>
      </c>
      <c r="C79" s="35">
        <v>30</v>
      </c>
      <c r="D79" s="13">
        <v>0.2</v>
      </c>
      <c r="E79" s="13">
        <v>1.5</v>
      </c>
      <c r="F79" s="13">
        <v>1.5</v>
      </c>
      <c r="G79" s="13">
        <v>21</v>
      </c>
      <c r="H79" s="13">
        <v>0.01</v>
      </c>
      <c r="I79" s="13">
        <v>40.799999999999997</v>
      </c>
      <c r="J79" s="13">
        <v>23.64</v>
      </c>
      <c r="K79" s="13">
        <v>11.8</v>
      </c>
      <c r="L79" s="13">
        <v>14.14</v>
      </c>
      <c r="M79" s="13">
        <v>3.84</v>
      </c>
      <c r="N79" s="13">
        <v>0.19</v>
      </c>
    </row>
    <row r="80" spans="1:14" ht="19.5" customHeight="1" x14ac:dyDescent="0.3">
      <c r="A80" s="30">
        <v>45</v>
      </c>
      <c r="B80" s="20" t="s">
        <v>64</v>
      </c>
      <c r="C80" s="18">
        <v>200</v>
      </c>
      <c r="D80" s="13">
        <v>1.9</v>
      </c>
      <c r="E80" s="13">
        <v>3.1</v>
      </c>
      <c r="F80" s="13">
        <v>10.9</v>
      </c>
      <c r="G80" s="13">
        <v>79</v>
      </c>
      <c r="H80" s="13">
        <v>0.24</v>
      </c>
      <c r="I80" s="13">
        <v>0.8</v>
      </c>
      <c r="J80" s="13">
        <v>0</v>
      </c>
      <c r="K80" s="13">
        <v>42.423999999999999</v>
      </c>
      <c r="L80" s="13">
        <v>76.343999999999994</v>
      </c>
      <c r="M80" s="13">
        <v>29.623999999999999</v>
      </c>
      <c r="N80" s="13">
        <v>2.1440000000000001</v>
      </c>
    </row>
    <row r="81" spans="1:14" ht="19.5" customHeight="1" x14ac:dyDescent="0.3">
      <c r="A81" s="15" t="s">
        <v>55</v>
      </c>
      <c r="B81" s="20" t="s">
        <v>65</v>
      </c>
      <c r="C81" s="26">
        <v>80</v>
      </c>
      <c r="D81" s="19">
        <v>11.5</v>
      </c>
      <c r="E81" s="19">
        <v>13.4</v>
      </c>
      <c r="F81" s="19">
        <v>9.6</v>
      </c>
      <c r="G81" s="19">
        <v>202</v>
      </c>
      <c r="H81" s="13">
        <v>5.1428571428571428E-2</v>
      </c>
      <c r="I81" s="13">
        <v>0</v>
      </c>
      <c r="J81" s="13">
        <v>0.03</v>
      </c>
      <c r="K81" s="13">
        <v>10.65</v>
      </c>
      <c r="L81" s="13">
        <v>141.13999999999999</v>
      </c>
      <c r="M81" s="13">
        <v>25.43</v>
      </c>
      <c r="N81" s="13">
        <v>2.2400000000000002</v>
      </c>
    </row>
    <row r="82" spans="1:14" ht="19.5" customHeight="1" x14ac:dyDescent="0.3">
      <c r="A82" s="15" t="s">
        <v>56</v>
      </c>
      <c r="B82" s="32" t="s">
        <v>57</v>
      </c>
      <c r="C82" s="26">
        <v>150</v>
      </c>
      <c r="D82" s="22">
        <v>5.5</v>
      </c>
      <c r="E82" s="19">
        <v>5.3</v>
      </c>
      <c r="F82" s="19">
        <v>35.299999999999997</v>
      </c>
      <c r="G82" s="19">
        <v>211.1</v>
      </c>
      <c r="H82" s="13">
        <v>0</v>
      </c>
      <c r="I82" s="13">
        <v>1.6</v>
      </c>
      <c r="J82" s="13">
        <v>0</v>
      </c>
      <c r="K82" s="13">
        <v>6.1</v>
      </c>
      <c r="L82" s="13">
        <v>65.099999999999994</v>
      </c>
      <c r="M82" s="13">
        <v>14.6</v>
      </c>
      <c r="N82" s="13">
        <v>1.7</v>
      </c>
    </row>
    <row r="83" spans="1:14" ht="19.5" customHeight="1" x14ac:dyDescent="0.3">
      <c r="A83" s="31">
        <v>463</v>
      </c>
      <c r="B83" s="27" t="s">
        <v>39</v>
      </c>
      <c r="C83" s="26">
        <v>30</v>
      </c>
      <c r="D83" s="19">
        <v>0.4</v>
      </c>
      <c r="E83" s="19">
        <v>1.2</v>
      </c>
      <c r="F83" s="19">
        <v>2.2000000000000002</v>
      </c>
      <c r="G83" s="19">
        <v>21.5</v>
      </c>
      <c r="H83" s="13">
        <v>0</v>
      </c>
      <c r="I83" s="13">
        <v>0.5</v>
      </c>
      <c r="J83" s="13">
        <v>0</v>
      </c>
      <c r="K83" s="13">
        <v>2.1</v>
      </c>
      <c r="L83" s="13">
        <v>3.9</v>
      </c>
      <c r="M83" s="13">
        <v>1.6</v>
      </c>
      <c r="N83" s="13">
        <v>0.1</v>
      </c>
    </row>
    <row r="84" spans="1:14" ht="19.5" customHeight="1" x14ac:dyDescent="0.3">
      <c r="A84" s="15" t="s">
        <v>25</v>
      </c>
      <c r="B84" s="20" t="s">
        <v>26</v>
      </c>
      <c r="C84" s="18">
        <v>200</v>
      </c>
      <c r="D84" s="22">
        <v>0.6</v>
      </c>
      <c r="E84" s="19">
        <v>0</v>
      </c>
      <c r="F84" s="19">
        <v>27.9</v>
      </c>
      <c r="G84" s="19">
        <v>113.8</v>
      </c>
      <c r="H84" s="13">
        <v>0</v>
      </c>
      <c r="I84" s="13">
        <v>0.73</v>
      </c>
      <c r="J84" s="13">
        <v>0</v>
      </c>
      <c r="K84" s="13">
        <v>32.479999999999997</v>
      </c>
      <c r="L84" s="13">
        <v>23.44</v>
      </c>
      <c r="M84" s="13">
        <v>17.46</v>
      </c>
      <c r="N84" s="13">
        <v>0.7</v>
      </c>
    </row>
    <row r="85" spans="1:14" ht="19.5" customHeight="1" x14ac:dyDescent="0.3">
      <c r="A85" s="15" t="s">
        <v>29</v>
      </c>
      <c r="B85" s="17" t="s">
        <v>28</v>
      </c>
      <c r="C85" s="26">
        <v>60</v>
      </c>
      <c r="D85" s="22">
        <v>4.5999999999999996</v>
      </c>
      <c r="E85" s="22">
        <v>0.4</v>
      </c>
      <c r="F85" s="22">
        <v>29.6</v>
      </c>
      <c r="G85" s="22">
        <v>141.19999999999999</v>
      </c>
      <c r="H85" s="22">
        <v>0.08</v>
      </c>
      <c r="I85" s="22">
        <v>0</v>
      </c>
      <c r="J85" s="22">
        <v>0</v>
      </c>
      <c r="K85" s="22">
        <v>15.24</v>
      </c>
      <c r="L85" s="22">
        <v>4.49</v>
      </c>
      <c r="M85" s="22">
        <v>10.64</v>
      </c>
      <c r="N85" s="22">
        <v>0.84</v>
      </c>
    </row>
    <row r="86" spans="1:14" ht="19.5" customHeight="1" x14ac:dyDescent="0.3">
      <c r="A86" s="15" t="s">
        <v>27</v>
      </c>
      <c r="B86" s="17" t="s">
        <v>30</v>
      </c>
      <c r="C86" s="26">
        <v>25</v>
      </c>
      <c r="D86" s="33">
        <v>1.6</v>
      </c>
      <c r="E86" s="33">
        <v>0.3</v>
      </c>
      <c r="F86" s="33">
        <v>0.3</v>
      </c>
      <c r="G86" s="33">
        <v>43.4</v>
      </c>
      <c r="H86" s="13">
        <v>0.08</v>
      </c>
      <c r="I86" s="13">
        <v>0</v>
      </c>
      <c r="J86" s="13">
        <v>0</v>
      </c>
      <c r="K86" s="13">
        <v>7.6</v>
      </c>
      <c r="L86" s="13">
        <v>35.299999999999997</v>
      </c>
      <c r="M86" s="13">
        <v>8.3000000000000007</v>
      </c>
      <c r="N86" s="13">
        <v>1</v>
      </c>
    </row>
    <row r="87" spans="1:14" s="45" customFormat="1" ht="19.5" customHeight="1" x14ac:dyDescent="0.3">
      <c r="A87" s="41"/>
      <c r="B87" s="42" t="s">
        <v>41</v>
      </c>
      <c r="C87" s="46">
        <f>SUM(C79:C86)</f>
        <v>775</v>
      </c>
      <c r="D87" s="44">
        <f t="shared" ref="D87:N87" si="6">D79+D80+D81+D82+D83+D84+D85+D86</f>
        <v>26.300000000000004</v>
      </c>
      <c r="E87" s="44">
        <f t="shared" si="6"/>
        <v>25.2</v>
      </c>
      <c r="F87" s="44">
        <f>SUM(F79:F86)</f>
        <v>117.3</v>
      </c>
      <c r="G87" s="44">
        <f>SUM(G79:G86)</f>
        <v>832.99999999999989</v>
      </c>
      <c r="H87" s="44">
        <f t="shared" si="6"/>
        <v>0.46142857142857147</v>
      </c>
      <c r="I87" s="44">
        <f t="shared" si="6"/>
        <v>44.429999999999993</v>
      </c>
      <c r="J87" s="44">
        <f t="shared" si="6"/>
        <v>23.67</v>
      </c>
      <c r="K87" s="44">
        <f t="shared" si="6"/>
        <v>128.39400000000001</v>
      </c>
      <c r="L87" s="44">
        <f t="shared" si="6"/>
        <v>363.85399999999993</v>
      </c>
      <c r="M87" s="44">
        <f t="shared" si="6"/>
        <v>111.494</v>
      </c>
      <c r="N87" s="44">
        <f t="shared" si="6"/>
        <v>8.9139999999999997</v>
      </c>
    </row>
    <row r="88" spans="1:14" ht="18.75" x14ac:dyDescent="0.3">
      <c r="A88" s="11"/>
      <c r="B88" s="12" t="s">
        <v>66</v>
      </c>
      <c r="C88" s="35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ht="18" customHeight="1" x14ac:dyDescent="0.3">
      <c r="A89" s="11"/>
      <c r="B89" s="72" t="s">
        <v>18</v>
      </c>
      <c r="C89" s="35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ht="18.75" hidden="1" x14ac:dyDescent="0.3">
      <c r="A90" s="30"/>
      <c r="B90" s="27"/>
      <c r="C90" s="35"/>
      <c r="D90" s="29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ht="56.25" x14ac:dyDescent="0.3">
      <c r="A91" s="26" t="s">
        <v>33</v>
      </c>
      <c r="B91" s="20" t="s">
        <v>34</v>
      </c>
      <c r="C91" s="21">
        <v>210</v>
      </c>
      <c r="D91" s="19">
        <v>2</v>
      </c>
      <c r="E91" s="19">
        <v>6.7</v>
      </c>
      <c r="F91" s="19">
        <v>9.3000000000000007</v>
      </c>
      <c r="G91" s="19">
        <v>105.2</v>
      </c>
      <c r="H91" s="13">
        <v>0.04</v>
      </c>
      <c r="I91" s="13">
        <v>8.5399999999999991</v>
      </c>
      <c r="J91" s="13">
        <v>0</v>
      </c>
      <c r="K91" s="13">
        <v>39.78</v>
      </c>
      <c r="L91" s="13">
        <v>43.68</v>
      </c>
      <c r="M91" s="13">
        <v>20.9</v>
      </c>
      <c r="N91" s="13">
        <v>0.98</v>
      </c>
    </row>
    <row r="92" spans="1:14" ht="20.25" customHeight="1" x14ac:dyDescent="0.3">
      <c r="A92" s="16" t="s">
        <v>67</v>
      </c>
      <c r="B92" s="32" t="s">
        <v>68</v>
      </c>
      <c r="C92" s="23">
        <v>90</v>
      </c>
      <c r="D92" s="19">
        <v>16.600000000000001</v>
      </c>
      <c r="E92" s="19">
        <v>18.7</v>
      </c>
      <c r="F92" s="19">
        <v>11.3</v>
      </c>
      <c r="G92" s="19">
        <v>280.10000000000002</v>
      </c>
      <c r="H92" s="13">
        <v>0.06</v>
      </c>
      <c r="I92" s="13">
        <v>1.35</v>
      </c>
      <c r="J92" s="13">
        <v>8.33</v>
      </c>
      <c r="K92" s="33">
        <v>19.29</v>
      </c>
      <c r="L92" s="33">
        <v>144</v>
      </c>
      <c r="M92" s="33">
        <v>19.29</v>
      </c>
      <c r="N92" s="33">
        <v>2.06</v>
      </c>
    </row>
    <row r="93" spans="1:14" ht="18.75" x14ac:dyDescent="0.3">
      <c r="A93" s="16" t="s">
        <v>51</v>
      </c>
      <c r="B93" s="20" t="s">
        <v>52</v>
      </c>
      <c r="C93" s="18">
        <v>150</v>
      </c>
      <c r="D93" s="19">
        <v>3.9</v>
      </c>
      <c r="E93" s="19">
        <v>5.0999999999999996</v>
      </c>
      <c r="F93" s="19">
        <v>40.299999999999997</v>
      </c>
      <c r="G93" s="19">
        <v>225.2</v>
      </c>
      <c r="H93" s="13">
        <v>0.03</v>
      </c>
      <c r="I93" s="13">
        <v>0</v>
      </c>
      <c r="J93" s="13">
        <v>0</v>
      </c>
      <c r="K93" s="13">
        <v>1.37</v>
      </c>
      <c r="L93" s="13">
        <v>60.95</v>
      </c>
      <c r="M93" s="13">
        <v>16.34</v>
      </c>
      <c r="N93" s="13">
        <v>0.53</v>
      </c>
    </row>
    <row r="94" spans="1:14" ht="18" customHeight="1" x14ac:dyDescent="0.3">
      <c r="A94" s="31">
        <v>463</v>
      </c>
      <c r="B94" s="27" t="s">
        <v>39</v>
      </c>
      <c r="C94" s="23">
        <v>30</v>
      </c>
      <c r="D94" s="19">
        <v>0.4</v>
      </c>
      <c r="E94" s="19">
        <v>1.2</v>
      </c>
      <c r="F94" s="19">
        <v>2.2000000000000002</v>
      </c>
      <c r="G94" s="19">
        <v>21.5</v>
      </c>
      <c r="H94" s="13">
        <v>0</v>
      </c>
      <c r="I94" s="13">
        <v>0.5</v>
      </c>
      <c r="J94" s="13">
        <v>0</v>
      </c>
      <c r="K94" s="13">
        <v>2.1</v>
      </c>
      <c r="L94" s="13">
        <v>3.9</v>
      </c>
      <c r="M94" s="13">
        <v>1.6</v>
      </c>
      <c r="N94" s="13">
        <v>0.1</v>
      </c>
    </row>
    <row r="95" spans="1:14" ht="18.75" x14ac:dyDescent="0.3">
      <c r="A95" s="31">
        <v>282</v>
      </c>
      <c r="B95" s="27" t="s">
        <v>40</v>
      </c>
      <c r="C95" s="23">
        <v>200</v>
      </c>
      <c r="D95" s="19">
        <v>0.4</v>
      </c>
      <c r="E95" s="19">
        <v>0.2</v>
      </c>
      <c r="F95" s="19">
        <v>23.1</v>
      </c>
      <c r="G95" s="19">
        <v>96</v>
      </c>
      <c r="H95" s="19">
        <v>0.01</v>
      </c>
      <c r="I95" s="19">
        <v>0.9</v>
      </c>
      <c r="J95" s="19">
        <v>0</v>
      </c>
      <c r="K95" s="19">
        <v>14.18</v>
      </c>
      <c r="L95" s="19">
        <v>4.4000000000000004</v>
      </c>
      <c r="M95" s="19">
        <v>5.14</v>
      </c>
      <c r="N95" s="19">
        <v>0.95</v>
      </c>
    </row>
    <row r="96" spans="1:14" ht="15.75" customHeight="1" x14ac:dyDescent="0.3">
      <c r="A96" s="15" t="s">
        <v>29</v>
      </c>
      <c r="B96" s="17" t="s">
        <v>28</v>
      </c>
      <c r="C96" s="26">
        <v>60</v>
      </c>
      <c r="D96" s="22">
        <v>4.5999999999999996</v>
      </c>
      <c r="E96" s="19">
        <v>0.4</v>
      </c>
      <c r="F96" s="19">
        <v>29.6</v>
      </c>
      <c r="G96" s="19">
        <v>141.19999999999999</v>
      </c>
      <c r="H96" s="13">
        <v>0.08</v>
      </c>
      <c r="I96" s="13">
        <v>0</v>
      </c>
      <c r="J96" s="13">
        <v>0</v>
      </c>
      <c r="K96" s="13">
        <v>7.6</v>
      </c>
      <c r="L96" s="13">
        <v>35.299999999999997</v>
      </c>
      <c r="M96" s="13">
        <v>8.3000000000000007</v>
      </c>
      <c r="N96" s="13">
        <v>1</v>
      </c>
    </row>
    <row r="97" spans="1:14" ht="15.75" customHeight="1" x14ac:dyDescent="0.3">
      <c r="A97" s="28"/>
      <c r="B97" s="20"/>
      <c r="C97" s="21"/>
      <c r="D97" s="22"/>
      <c r="E97" s="22"/>
      <c r="F97" s="22"/>
      <c r="G97" s="22"/>
      <c r="H97" s="13"/>
      <c r="I97" s="13"/>
      <c r="J97" s="13"/>
      <c r="K97" s="13"/>
      <c r="L97" s="13"/>
      <c r="M97" s="13"/>
      <c r="N97" s="13"/>
    </row>
    <row r="98" spans="1:14" s="45" customFormat="1" ht="18.75" x14ac:dyDescent="0.3">
      <c r="A98" s="41"/>
      <c r="B98" s="47" t="s">
        <v>41</v>
      </c>
      <c r="C98" s="46">
        <f t="shared" ref="C98:N98" si="7">C90+C91+C92+C93+C94+C95+C96+C97</f>
        <v>740</v>
      </c>
      <c r="D98" s="44">
        <f t="shared" si="7"/>
        <v>27.9</v>
      </c>
      <c r="E98" s="44">
        <f t="shared" si="7"/>
        <v>32.299999999999997</v>
      </c>
      <c r="F98" s="44">
        <f t="shared" si="7"/>
        <v>115.80000000000001</v>
      </c>
      <c r="G98" s="44">
        <f t="shared" si="7"/>
        <v>869.2</v>
      </c>
      <c r="H98" s="44">
        <f t="shared" si="7"/>
        <v>0.22000000000000003</v>
      </c>
      <c r="I98" s="44">
        <f t="shared" si="7"/>
        <v>11.29</v>
      </c>
      <c r="J98" s="44">
        <f t="shared" si="7"/>
        <v>8.33</v>
      </c>
      <c r="K98" s="44">
        <f t="shared" si="7"/>
        <v>84.32</v>
      </c>
      <c r="L98" s="44">
        <f t="shared" si="7"/>
        <v>292.23</v>
      </c>
      <c r="M98" s="44">
        <f t="shared" si="7"/>
        <v>71.570000000000007</v>
      </c>
      <c r="N98" s="44">
        <f t="shared" si="7"/>
        <v>5.62</v>
      </c>
    </row>
    <row r="99" spans="1:14" ht="18.75" x14ac:dyDescent="0.3">
      <c r="A99" s="11"/>
      <c r="B99" s="12" t="s">
        <v>69</v>
      </c>
      <c r="C99" s="35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ht="23.25" customHeight="1" x14ac:dyDescent="0.3">
      <c r="A100" s="11"/>
      <c r="B100" s="72" t="s">
        <v>18</v>
      </c>
      <c r="C100" s="35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ht="1.5" hidden="1" customHeight="1" x14ac:dyDescent="0.3">
      <c r="A101" s="11"/>
      <c r="B101" s="27"/>
      <c r="C101" s="35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ht="15" hidden="1" customHeight="1" x14ac:dyDescent="0.3">
      <c r="A102" s="30"/>
      <c r="B102" s="27"/>
      <c r="C102" s="35"/>
      <c r="D102" s="29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ht="15" customHeight="1" x14ac:dyDescent="0.3">
      <c r="A103" s="30">
        <v>4</v>
      </c>
      <c r="B103" s="27" t="s">
        <v>89</v>
      </c>
      <c r="C103" s="35">
        <v>70</v>
      </c>
      <c r="D103" s="29">
        <v>0.5</v>
      </c>
      <c r="E103" s="13">
        <v>3.6</v>
      </c>
      <c r="F103" s="13">
        <v>3.7</v>
      </c>
      <c r="G103" s="13">
        <v>49</v>
      </c>
      <c r="H103" s="13">
        <v>0.02</v>
      </c>
      <c r="I103" s="13">
        <v>9.5399999999999991</v>
      </c>
      <c r="J103" s="13">
        <v>55.2</v>
      </c>
      <c r="K103" s="13">
        <v>27.6</v>
      </c>
      <c r="L103" s="13">
        <v>33</v>
      </c>
      <c r="M103" s="13">
        <v>9</v>
      </c>
      <c r="N103" s="13">
        <v>0.48</v>
      </c>
    </row>
    <row r="104" spans="1:14" ht="18.75" x14ac:dyDescent="0.3">
      <c r="A104" s="30">
        <v>42</v>
      </c>
      <c r="B104" s="27" t="s">
        <v>70</v>
      </c>
      <c r="C104" s="26">
        <v>208</v>
      </c>
      <c r="D104" s="22">
        <v>4</v>
      </c>
      <c r="E104" s="19">
        <v>6.6</v>
      </c>
      <c r="F104" s="19">
        <v>26.5</v>
      </c>
      <c r="G104" s="19">
        <v>145.6</v>
      </c>
      <c r="H104" s="13">
        <v>0</v>
      </c>
      <c r="I104" s="13">
        <v>7.4</v>
      </c>
      <c r="J104" s="13">
        <v>0</v>
      </c>
      <c r="K104" s="13">
        <v>29.2</v>
      </c>
      <c r="L104" s="13">
        <v>56.7</v>
      </c>
      <c r="M104" s="13">
        <v>24.2</v>
      </c>
      <c r="N104" s="13">
        <v>0.9</v>
      </c>
    </row>
    <row r="105" spans="1:14" ht="18" customHeight="1" x14ac:dyDescent="0.3">
      <c r="A105" s="23" t="s">
        <v>71</v>
      </c>
      <c r="B105" s="27" t="s">
        <v>72</v>
      </c>
      <c r="C105" s="26">
        <v>90</v>
      </c>
      <c r="D105" s="19">
        <v>14.7</v>
      </c>
      <c r="E105" s="19">
        <v>5.9</v>
      </c>
      <c r="F105" s="19">
        <v>7.4</v>
      </c>
      <c r="G105" s="19">
        <v>141.30000000000001</v>
      </c>
      <c r="H105" s="13">
        <v>0.08</v>
      </c>
      <c r="I105" s="13">
        <v>0.72</v>
      </c>
      <c r="J105" s="13">
        <v>9</v>
      </c>
      <c r="K105" s="13">
        <v>30.6</v>
      </c>
      <c r="L105" s="13">
        <v>151.19999999999999</v>
      </c>
      <c r="M105" s="13">
        <v>22.5</v>
      </c>
      <c r="N105" s="13">
        <v>0.63</v>
      </c>
    </row>
    <row r="106" spans="1:14" ht="18" customHeight="1" x14ac:dyDescent="0.3">
      <c r="A106" s="31">
        <v>241</v>
      </c>
      <c r="B106" s="27" t="s">
        <v>22</v>
      </c>
      <c r="C106" s="26">
        <v>175</v>
      </c>
      <c r="D106" s="22">
        <v>3.7</v>
      </c>
      <c r="E106" s="19">
        <v>7.1</v>
      </c>
      <c r="F106" s="19">
        <v>27.2</v>
      </c>
      <c r="G106" s="19">
        <v>187.3</v>
      </c>
      <c r="H106" s="13">
        <v>0.23</v>
      </c>
      <c r="I106" s="13">
        <v>30.33</v>
      </c>
      <c r="J106" s="13">
        <v>0</v>
      </c>
      <c r="K106" s="13">
        <v>43.14</v>
      </c>
      <c r="L106" s="13">
        <v>101.03</v>
      </c>
      <c r="M106" s="13">
        <v>32.380000000000003</v>
      </c>
      <c r="N106" s="13">
        <v>1.18</v>
      </c>
    </row>
    <row r="107" spans="1:14" ht="18" customHeight="1" x14ac:dyDescent="0.3">
      <c r="A107" s="31">
        <v>463</v>
      </c>
      <c r="B107" s="27" t="s">
        <v>39</v>
      </c>
      <c r="C107" s="23">
        <v>30</v>
      </c>
      <c r="D107" s="19">
        <v>0.4</v>
      </c>
      <c r="E107" s="19">
        <v>1.2</v>
      </c>
      <c r="F107" s="19">
        <v>2.2000000000000002</v>
      </c>
      <c r="G107" s="19">
        <v>21.5</v>
      </c>
      <c r="H107" s="13">
        <v>0</v>
      </c>
      <c r="I107" s="13">
        <v>0.5</v>
      </c>
      <c r="J107" s="13">
        <v>0</v>
      </c>
      <c r="K107" s="13">
        <v>2.1</v>
      </c>
      <c r="L107" s="13">
        <v>3.9</v>
      </c>
      <c r="M107" s="13">
        <v>1.6</v>
      </c>
      <c r="N107" s="13">
        <v>0.1</v>
      </c>
    </row>
    <row r="108" spans="1:14" ht="18" customHeight="1" x14ac:dyDescent="0.3">
      <c r="A108" s="15" t="s">
        <v>25</v>
      </c>
      <c r="B108" s="20" t="s">
        <v>26</v>
      </c>
      <c r="C108" s="21">
        <v>200</v>
      </c>
      <c r="D108" s="22">
        <v>0.6</v>
      </c>
      <c r="E108" s="19">
        <v>0</v>
      </c>
      <c r="F108" s="19">
        <v>27.9</v>
      </c>
      <c r="G108" s="19">
        <v>113.8</v>
      </c>
      <c r="H108" s="13">
        <v>0</v>
      </c>
      <c r="I108" s="13">
        <v>0.73</v>
      </c>
      <c r="J108" s="13">
        <v>0</v>
      </c>
      <c r="K108" s="13">
        <v>32.479999999999997</v>
      </c>
      <c r="L108" s="13">
        <v>23.44</v>
      </c>
      <c r="M108" s="13">
        <v>17.46</v>
      </c>
      <c r="N108" s="13">
        <v>0.7</v>
      </c>
    </row>
    <row r="109" spans="1:14" ht="18" customHeight="1" x14ac:dyDescent="0.3">
      <c r="A109" s="15" t="s">
        <v>29</v>
      </c>
      <c r="B109" s="17" t="s">
        <v>28</v>
      </c>
      <c r="C109" s="26">
        <v>70</v>
      </c>
      <c r="D109" s="22">
        <v>5.3</v>
      </c>
      <c r="E109" s="19">
        <v>0.4</v>
      </c>
      <c r="F109" s="19">
        <v>34.6</v>
      </c>
      <c r="G109" s="19">
        <v>164.8</v>
      </c>
      <c r="H109" s="13">
        <v>0.1</v>
      </c>
      <c r="I109" s="13">
        <v>0</v>
      </c>
      <c r="J109" s="13">
        <v>0</v>
      </c>
      <c r="K109" s="13">
        <v>17.78</v>
      </c>
      <c r="L109" s="13">
        <v>57.64</v>
      </c>
      <c r="M109" s="13">
        <v>12.42</v>
      </c>
      <c r="N109" s="13">
        <v>0.98</v>
      </c>
    </row>
    <row r="110" spans="1:14" ht="17.25" customHeight="1" x14ac:dyDescent="0.3">
      <c r="A110" s="28" t="s">
        <v>27</v>
      </c>
      <c r="B110" s="20" t="s">
        <v>30</v>
      </c>
      <c r="C110" s="21">
        <v>40</v>
      </c>
      <c r="D110" s="22">
        <v>2.5</v>
      </c>
      <c r="E110" s="22">
        <v>0.5</v>
      </c>
      <c r="F110" s="22">
        <v>12.7</v>
      </c>
      <c r="G110" s="22">
        <v>66.099999999999994</v>
      </c>
      <c r="H110" s="13">
        <v>0.13</v>
      </c>
      <c r="I110" s="13">
        <v>0</v>
      </c>
      <c r="J110" s="13">
        <v>0</v>
      </c>
      <c r="K110" s="13">
        <v>12.27</v>
      </c>
      <c r="L110" s="13">
        <v>56.53</v>
      </c>
      <c r="M110" s="13">
        <v>13.33</v>
      </c>
      <c r="N110" s="13">
        <v>1.6</v>
      </c>
    </row>
    <row r="111" spans="1:14" ht="18" hidden="1" customHeight="1" x14ac:dyDescent="0.3">
      <c r="A111" s="28"/>
      <c r="B111" s="20"/>
      <c r="C111" s="21"/>
      <c r="D111" s="22"/>
      <c r="E111" s="22"/>
      <c r="F111" s="22"/>
      <c r="G111" s="22"/>
      <c r="H111" s="29"/>
      <c r="I111" s="29"/>
      <c r="J111" s="29"/>
      <c r="K111" s="29"/>
      <c r="L111" s="29"/>
      <c r="M111" s="29"/>
      <c r="N111" s="29"/>
    </row>
    <row r="112" spans="1:14" s="45" customFormat="1" ht="18" customHeight="1" x14ac:dyDescent="0.3">
      <c r="A112" s="41"/>
      <c r="B112" s="42" t="s">
        <v>41</v>
      </c>
      <c r="C112" s="46">
        <f>SUM(C102:C111)</f>
        <v>883</v>
      </c>
      <c r="D112" s="44">
        <f>SUM(D102:D111)</f>
        <v>31.7</v>
      </c>
      <c r="E112" s="44">
        <f>SUM(E103:E110)</f>
        <v>25.3</v>
      </c>
      <c r="F112" s="44">
        <f>SUM(F103:F110)</f>
        <v>142.19999999999999</v>
      </c>
      <c r="G112" s="44">
        <f>SUM(G102:G111)</f>
        <v>889.4</v>
      </c>
      <c r="H112" s="44">
        <f t="shared" ref="H112:N112" si="8">H101+H104+H105+H106+H107+H108+H109+H110+H111</f>
        <v>0.54</v>
      </c>
      <c r="I112" s="44">
        <f t="shared" si="8"/>
        <v>39.68</v>
      </c>
      <c r="J112" s="44">
        <f t="shared" si="8"/>
        <v>9</v>
      </c>
      <c r="K112" s="44">
        <f t="shared" si="8"/>
        <v>167.57</v>
      </c>
      <c r="L112" s="44">
        <f t="shared" si="8"/>
        <v>450.43999999999994</v>
      </c>
      <c r="M112" s="44">
        <f t="shared" si="8"/>
        <v>123.89000000000001</v>
      </c>
      <c r="N112" s="44">
        <f t="shared" si="8"/>
        <v>6.09</v>
      </c>
    </row>
    <row r="113" spans="1:14" ht="24" customHeight="1" x14ac:dyDescent="0.3">
      <c r="A113" s="11"/>
      <c r="B113" s="12" t="s">
        <v>73</v>
      </c>
      <c r="C113" s="35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1:14" ht="18.75" x14ac:dyDescent="0.3">
      <c r="A114" s="11"/>
      <c r="B114" s="72" t="s">
        <v>18</v>
      </c>
      <c r="C114" s="35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1:14" ht="18.75" x14ac:dyDescent="0.3">
      <c r="A115" s="30">
        <v>9</v>
      </c>
      <c r="B115" s="27" t="s">
        <v>32</v>
      </c>
      <c r="C115" s="35">
        <v>60</v>
      </c>
      <c r="D115" s="29">
        <v>0.7</v>
      </c>
      <c r="E115" s="13">
        <v>0.1</v>
      </c>
      <c r="F115" s="13">
        <v>5.5</v>
      </c>
      <c r="G115" s="13">
        <v>25.6</v>
      </c>
      <c r="H115" s="13">
        <v>0.04</v>
      </c>
      <c r="I115" s="13">
        <v>2.58</v>
      </c>
      <c r="J115" s="13">
        <v>1045.2</v>
      </c>
      <c r="K115" s="13">
        <v>19.2</v>
      </c>
      <c r="L115" s="13">
        <v>31.8</v>
      </c>
      <c r="M115" s="13">
        <v>20.399999999999999</v>
      </c>
      <c r="N115" s="13">
        <v>0.36</v>
      </c>
    </row>
    <row r="116" spans="1:14" ht="18.75" customHeight="1" x14ac:dyDescent="0.3">
      <c r="A116" s="30">
        <v>43</v>
      </c>
      <c r="B116" s="27" t="s">
        <v>74</v>
      </c>
      <c r="C116" s="26">
        <v>200</v>
      </c>
      <c r="D116" s="22">
        <v>3.2</v>
      </c>
      <c r="E116" s="19">
        <v>5.6</v>
      </c>
      <c r="F116" s="19">
        <v>22</v>
      </c>
      <c r="G116" s="19">
        <v>127.6</v>
      </c>
      <c r="H116" s="13">
        <v>0.05</v>
      </c>
      <c r="I116" s="13">
        <v>5.84</v>
      </c>
      <c r="J116" s="13">
        <v>59.8</v>
      </c>
      <c r="K116" s="13">
        <v>27.4</v>
      </c>
      <c r="L116" s="13">
        <v>47.8</v>
      </c>
      <c r="M116" s="13">
        <v>21</v>
      </c>
      <c r="N116" s="13">
        <v>1.02</v>
      </c>
    </row>
    <row r="117" spans="1:14" ht="18.75" customHeight="1" x14ac:dyDescent="0.3">
      <c r="A117" s="31" t="s">
        <v>75</v>
      </c>
      <c r="B117" s="27" t="s">
        <v>76</v>
      </c>
      <c r="C117" s="26">
        <v>90</v>
      </c>
      <c r="D117" s="19">
        <v>11.7</v>
      </c>
      <c r="E117" s="19">
        <v>11.9</v>
      </c>
      <c r="F117" s="19">
        <v>7.3</v>
      </c>
      <c r="G117" s="19">
        <v>191.6</v>
      </c>
      <c r="H117" s="13">
        <v>0.15</v>
      </c>
      <c r="I117" s="13">
        <v>1.07</v>
      </c>
      <c r="J117" s="13">
        <v>8.1300000000000008</v>
      </c>
      <c r="K117" s="19">
        <v>41.6</v>
      </c>
      <c r="L117" s="19">
        <v>64</v>
      </c>
      <c r="M117" s="19">
        <v>151.47</v>
      </c>
      <c r="N117" s="19">
        <v>1.07</v>
      </c>
    </row>
    <row r="118" spans="1:14" ht="18.75" customHeight="1" x14ac:dyDescent="0.3">
      <c r="A118" s="15" t="s">
        <v>37</v>
      </c>
      <c r="B118" s="27" t="s">
        <v>38</v>
      </c>
      <c r="C118" s="26">
        <v>150</v>
      </c>
      <c r="D118" s="19">
        <v>8.6999999999999993</v>
      </c>
      <c r="E118" s="19">
        <v>5.4</v>
      </c>
      <c r="F118" s="19">
        <v>45</v>
      </c>
      <c r="G118" s="19">
        <v>263.8</v>
      </c>
      <c r="H118" s="13">
        <v>0.21</v>
      </c>
      <c r="I118" s="13">
        <v>0</v>
      </c>
      <c r="J118" s="13">
        <v>0</v>
      </c>
      <c r="K118" s="13">
        <v>14.82</v>
      </c>
      <c r="L118" s="13">
        <v>203.9</v>
      </c>
      <c r="M118" s="13">
        <v>135.83000000000001</v>
      </c>
      <c r="N118" s="13">
        <v>4.5599999999999996</v>
      </c>
    </row>
    <row r="119" spans="1:14" ht="18.75" customHeight="1" x14ac:dyDescent="0.3">
      <c r="A119" s="15" t="s">
        <v>77</v>
      </c>
      <c r="B119" s="27" t="s">
        <v>39</v>
      </c>
      <c r="C119" s="26">
        <v>30</v>
      </c>
      <c r="D119" s="19">
        <v>0.4</v>
      </c>
      <c r="E119" s="19">
        <v>1.2</v>
      </c>
      <c r="F119" s="19">
        <v>2.2000000000000002</v>
      </c>
      <c r="G119" s="19">
        <v>21.5</v>
      </c>
      <c r="H119" s="19">
        <v>0</v>
      </c>
      <c r="I119" s="19">
        <v>0.5</v>
      </c>
      <c r="J119" s="19">
        <v>0</v>
      </c>
      <c r="K119" s="19">
        <v>2.1</v>
      </c>
      <c r="L119" s="19">
        <v>3.9</v>
      </c>
      <c r="M119" s="19">
        <v>1.6</v>
      </c>
      <c r="N119" s="19">
        <v>0.1</v>
      </c>
    </row>
    <row r="120" spans="1:14" ht="18.75" customHeight="1" x14ac:dyDescent="0.3">
      <c r="A120" s="31">
        <v>282</v>
      </c>
      <c r="B120" s="27" t="s">
        <v>40</v>
      </c>
      <c r="C120" s="26">
        <v>200</v>
      </c>
      <c r="D120" s="19">
        <v>0.4</v>
      </c>
      <c r="E120" s="19">
        <v>0.2</v>
      </c>
      <c r="F120" s="19">
        <v>23.1</v>
      </c>
      <c r="G120" s="19">
        <v>96</v>
      </c>
      <c r="H120" s="19">
        <v>0.01</v>
      </c>
      <c r="I120" s="19">
        <v>0.09</v>
      </c>
      <c r="J120" s="19">
        <v>0</v>
      </c>
      <c r="K120" s="19">
        <v>14.18</v>
      </c>
      <c r="L120" s="19">
        <v>4.4000000000000004</v>
      </c>
      <c r="M120" s="19">
        <v>5.14</v>
      </c>
      <c r="N120" s="19">
        <v>0.95</v>
      </c>
    </row>
    <row r="121" spans="1:14" ht="18.75" customHeight="1" x14ac:dyDescent="0.3">
      <c r="A121" s="15" t="s">
        <v>27</v>
      </c>
      <c r="B121" s="17" t="s">
        <v>28</v>
      </c>
      <c r="C121" s="26">
        <v>60</v>
      </c>
      <c r="D121" s="22">
        <v>4.5999999999999996</v>
      </c>
      <c r="E121" s="19">
        <v>0.4</v>
      </c>
      <c r="F121" s="19">
        <v>29.6</v>
      </c>
      <c r="G121" s="19">
        <v>141.19999999999999</v>
      </c>
      <c r="H121" s="13">
        <v>0.08</v>
      </c>
      <c r="I121" s="13">
        <v>0</v>
      </c>
      <c r="J121" s="13">
        <v>0</v>
      </c>
      <c r="K121" s="13">
        <v>7.6</v>
      </c>
      <c r="L121" s="13">
        <v>35.299999999999997</v>
      </c>
      <c r="M121" s="13">
        <v>8.3000000000000007</v>
      </c>
      <c r="N121" s="13">
        <v>1</v>
      </c>
    </row>
    <row r="122" spans="1:14" ht="18" customHeight="1" x14ac:dyDescent="0.3">
      <c r="A122" s="28" t="s">
        <v>79</v>
      </c>
      <c r="B122" s="20" t="s">
        <v>83</v>
      </c>
      <c r="C122" s="21">
        <v>100</v>
      </c>
      <c r="D122" s="22">
        <v>0.4</v>
      </c>
      <c r="E122" s="22">
        <v>0.4</v>
      </c>
      <c r="F122" s="22">
        <v>9.8000000000000007</v>
      </c>
      <c r="G122" s="22">
        <v>47</v>
      </c>
      <c r="H122" s="13">
        <v>0.03</v>
      </c>
      <c r="I122" s="13">
        <v>10</v>
      </c>
      <c r="J122" s="13">
        <v>5</v>
      </c>
      <c r="K122" s="13">
        <v>16</v>
      </c>
      <c r="L122" s="13">
        <v>11</v>
      </c>
      <c r="M122" s="13">
        <v>9</v>
      </c>
      <c r="N122" s="13">
        <v>2.2000000000000002</v>
      </c>
    </row>
    <row r="123" spans="1:14" ht="18.75" hidden="1" customHeight="1" x14ac:dyDescent="0.3">
      <c r="A123" s="15"/>
      <c r="B123" s="17"/>
      <c r="C123" s="26"/>
      <c r="D123" s="33"/>
      <c r="E123" s="33"/>
      <c r="F123" s="33"/>
      <c r="G123" s="33"/>
      <c r="H123" s="13"/>
      <c r="I123" s="13"/>
      <c r="J123" s="13"/>
      <c r="K123" s="13"/>
      <c r="L123" s="13"/>
      <c r="M123" s="13"/>
      <c r="N123" s="13"/>
    </row>
    <row r="124" spans="1:14" s="45" customFormat="1" ht="18.75" customHeight="1" x14ac:dyDescent="0.3">
      <c r="A124" s="41"/>
      <c r="B124" s="42" t="s">
        <v>41</v>
      </c>
      <c r="C124" s="46">
        <f>C115+C116+C117+C118+C119+C120+C121+C122+C123</f>
        <v>890</v>
      </c>
      <c r="D124" s="44">
        <f>SUM(D115:D122)</f>
        <v>30.099999999999994</v>
      </c>
      <c r="E124" s="44">
        <f>SUM(E115:E123)</f>
        <v>25.199999999999996</v>
      </c>
      <c r="F124" s="44">
        <f>SUM(F115:F122)</f>
        <v>144.5</v>
      </c>
      <c r="G124" s="44">
        <f>SUM(G115:G122)</f>
        <v>914.3</v>
      </c>
      <c r="H124" s="44">
        <f t="shared" ref="H124:N124" si="9">H115+H116+H117+H118+H119+H120+H121+H122+H123</f>
        <v>0.56999999999999995</v>
      </c>
      <c r="I124" s="44">
        <f t="shared" si="9"/>
        <v>20.079999999999998</v>
      </c>
      <c r="J124" s="44">
        <f t="shared" si="9"/>
        <v>1118.1300000000001</v>
      </c>
      <c r="K124" s="44">
        <f t="shared" si="9"/>
        <v>142.89999999999998</v>
      </c>
      <c r="L124" s="44">
        <f t="shared" si="9"/>
        <v>402.09999999999997</v>
      </c>
      <c r="M124" s="44">
        <f t="shared" si="9"/>
        <v>352.74000000000007</v>
      </c>
      <c r="N124" s="44">
        <f t="shared" si="9"/>
        <v>11.259999999999998</v>
      </c>
    </row>
    <row r="125" spans="1:14" s="45" customFormat="1" ht="24" customHeight="1" x14ac:dyDescent="0.3">
      <c r="A125" s="50"/>
      <c r="B125" s="69" t="s">
        <v>84</v>
      </c>
      <c r="C125" s="48">
        <f t="shared" ref="C125:N125" si="10">(C20+C31+C42+C53+C64+C76+C87+C98+C112+C124)/10</f>
        <v>837.6</v>
      </c>
      <c r="D125" s="51">
        <f t="shared" si="10"/>
        <v>28.975999999999999</v>
      </c>
      <c r="E125" s="51">
        <f t="shared" si="10"/>
        <v>27.617000000000001</v>
      </c>
      <c r="F125" s="51">
        <f t="shared" si="10"/>
        <v>124.85599999999999</v>
      </c>
      <c r="G125" s="51">
        <f t="shared" si="10"/>
        <v>891.57999999999993</v>
      </c>
      <c r="H125" s="51">
        <f t="shared" si="10"/>
        <v>0.45364285714285718</v>
      </c>
      <c r="I125" s="51">
        <f t="shared" si="10"/>
        <v>30.712685714285708</v>
      </c>
      <c r="J125" s="51">
        <f t="shared" si="10"/>
        <v>223.82402857142861</v>
      </c>
      <c r="K125" s="51">
        <f t="shared" si="10"/>
        <v>146.32419999999996</v>
      </c>
      <c r="L125" s="51">
        <f t="shared" si="10"/>
        <v>353.76500714285714</v>
      </c>
      <c r="M125" s="51">
        <f t="shared" si="10"/>
        <v>136.85461428571432</v>
      </c>
      <c r="N125" s="51">
        <f t="shared" si="10"/>
        <v>7.9763928571428577</v>
      </c>
    </row>
    <row r="126" spans="1:14" ht="18.75" x14ac:dyDescent="0.3">
      <c r="A126" s="70"/>
      <c r="B126" s="37"/>
      <c r="C126" s="38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40"/>
    </row>
    <row r="127" spans="1:14" s="45" customFormat="1" ht="18.75" x14ac:dyDescent="0.3">
      <c r="A127" s="71"/>
      <c r="B127" s="69" t="s">
        <v>78</v>
      </c>
      <c r="C127" s="48">
        <v>700</v>
      </c>
      <c r="D127" s="49">
        <v>26.95</v>
      </c>
      <c r="E127" s="49">
        <v>27.6</v>
      </c>
      <c r="F127" s="49">
        <v>117.25</v>
      </c>
      <c r="G127" s="49">
        <v>822.5</v>
      </c>
      <c r="H127" s="49">
        <v>0.42</v>
      </c>
      <c r="I127" s="49">
        <v>21</v>
      </c>
      <c r="J127" s="49">
        <v>245</v>
      </c>
      <c r="K127" s="49">
        <v>385</v>
      </c>
      <c r="L127" s="49">
        <v>385</v>
      </c>
      <c r="M127" s="49">
        <v>87.5</v>
      </c>
      <c r="N127" s="49">
        <v>4.2</v>
      </c>
    </row>
    <row r="130" spans="3:7" x14ac:dyDescent="0.2">
      <c r="C130" s="7"/>
      <c r="D130" s="8"/>
      <c r="E130" s="8"/>
      <c r="F130" s="8"/>
      <c r="G130" s="8"/>
    </row>
    <row r="134" spans="3:7" ht="12.75" customHeight="1" x14ac:dyDescent="0.2"/>
    <row r="144" spans="3:7" ht="12.75" customHeight="1" x14ac:dyDescent="0.2"/>
    <row r="152" ht="12.75" customHeight="1" x14ac:dyDescent="0.2"/>
    <row r="160" ht="12.75" customHeight="1" x14ac:dyDescent="0.2"/>
    <row r="173" ht="12.75" customHeight="1" x14ac:dyDescent="0.2"/>
    <row r="187" ht="12.75" customHeight="1" x14ac:dyDescent="0.2"/>
    <row r="196" ht="12.75" customHeight="1" x14ac:dyDescent="0.2"/>
    <row r="209" ht="12.75" customHeight="1" x14ac:dyDescent="0.2"/>
    <row r="219" ht="12.75" customHeight="1" x14ac:dyDescent="0.2"/>
    <row r="224" ht="12.75" customHeight="1" x14ac:dyDescent="0.2"/>
    <row r="232" ht="12.75" customHeight="1" x14ac:dyDescent="0.2"/>
    <row r="240" ht="12.75" customHeight="1" x14ac:dyDescent="0.2"/>
    <row r="251" ht="12.75" customHeight="1" x14ac:dyDescent="0.2"/>
    <row r="259" ht="12.75" customHeight="1" x14ac:dyDescent="0.2"/>
    <row r="263" ht="12.75" customHeight="1" x14ac:dyDescent="0.2"/>
    <row r="271" ht="12.75" customHeight="1" x14ac:dyDescent="0.2"/>
    <row r="279" ht="12.75" customHeight="1" x14ac:dyDescent="0.2"/>
    <row r="289" ht="12.75" customHeight="1" x14ac:dyDescent="0.2"/>
    <row r="300" ht="12.75" customHeight="1" x14ac:dyDescent="0.2"/>
    <row r="307" ht="12.75" customHeight="1" x14ac:dyDescent="0.2"/>
    <row r="312" ht="12.75" customHeight="1" x14ac:dyDescent="0.2"/>
    <row r="317" ht="12.75" customHeight="1" x14ac:dyDescent="0.2"/>
    <row r="325" ht="12.75" customHeight="1" x14ac:dyDescent="0.2"/>
    <row r="336" ht="12.75" customHeight="1" x14ac:dyDescent="0.2"/>
    <row r="349" ht="12.75" customHeight="1" x14ac:dyDescent="0.2"/>
    <row r="357" ht="12.75" customHeight="1" x14ac:dyDescent="0.2"/>
    <row r="366" ht="12" customHeight="1" x14ac:dyDescent="0.2"/>
    <row r="376" ht="12.75" customHeight="1" x14ac:dyDescent="0.2"/>
    <row r="391" ht="12.75" customHeight="1" x14ac:dyDescent="0.2"/>
    <row r="398" ht="12.75" customHeight="1" x14ac:dyDescent="0.2"/>
    <row r="406" ht="12.75" customHeight="1" x14ac:dyDescent="0.2"/>
    <row r="414" ht="12.75" customHeight="1" x14ac:dyDescent="0.2"/>
    <row r="422" ht="12.75" customHeight="1" x14ac:dyDescent="0.2"/>
    <row r="435" ht="12.75" customHeight="1" x14ac:dyDescent="0.2"/>
    <row r="443" ht="12.75" customHeight="1" x14ac:dyDescent="0.2"/>
    <row r="448" ht="12.75" customHeight="1" x14ac:dyDescent="0.2"/>
    <row r="456" ht="12.75" customHeight="1" x14ac:dyDescent="0.2"/>
  </sheetData>
  <mergeCells count="10">
    <mergeCell ref="J1:M1"/>
    <mergeCell ref="J2:M2"/>
    <mergeCell ref="A7:A8"/>
    <mergeCell ref="B7:B8"/>
    <mergeCell ref="C7:C8"/>
    <mergeCell ref="D7:F7"/>
    <mergeCell ref="G7:G8"/>
    <mergeCell ref="H7:J7"/>
    <mergeCell ref="K7:N7"/>
    <mergeCell ref="A6:N6"/>
  </mergeCells>
  <pageMargins left="0.7" right="0.7" top="0.75" bottom="0.75" header="0.3" footer="0.3"/>
  <pageSetup paperSize="9" scale="97" fitToHeight="0" orientation="landscape" r:id="rId1"/>
  <ignoredErrors>
    <ignoredError sqref="C36" numberStoredAsText="1"/>
    <ignoredError sqref="G112 G53 E1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2024-09-16T10:14:05Z</dcterms:modified>
</cp:coreProperties>
</file>