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7155"/>
  </bookViews>
  <sheets>
    <sheet name="Table 1" sheetId="1" r:id="rId1"/>
  </sheets>
  <calcPr calcId="144525"/>
</workbook>
</file>

<file path=xl/calcChain.xml><?xml version="1.0" encoding="utf-8"?>
<calcChain xmlns="http://schemas.openxmlformats.org/spreadsheetml/2006/main">
  <c r="O108" i="1" l="1"/>
  <c r="N108" i="1"/>
  <c r="M108" i="1"/>
  <c r="L108" i="1"/>
  <c r="K108" i="1"/>
  <c r="J108" i="1"/>
  <c r="I108" i="1"/>
  <c r="H108" i="1"/>
  <c r="G108" i="1"/>
  <c r="F108" i="1"/>
  <c r="E108" i="1"/>
  <c r="D108" i="1"/>
  <c r="C108" i="1"/>
  <c r="O98" i="1"/>
  <c r="N98" i="1"/>
  <c r="M98" i="1"/>
  <c r="L98" i="1"/>
  <c r="K98" i="1"/>
  <c r="J98" i="1"/>
  <c r="I98" i="1"/>
  <c r="H98" i="1"/>
  <c r="F98" i="1"/>
  <c r="E98" i="1"/>
  <c r="D98" i="1"/>
  <c r="C98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18" i="1"/>
  <c r="O109" i="1" s="1"/>
  <c r="N18" i="1"/>
  <c r="N109" i="1" s="1"/>
  <c r="M18" i="1"/>
  <c r="M109" i="1" s="1"/>
  <c r="L18" i="1"/>
  <c r="L109" i="1" s="1"/>
  <c r="K18" i="1"/>
  <c r="K109" i="1" s="1"/>
  <c r="J18" i="1"/>
  <c r="J109" i="1" s="1"/>
  <c r="I18" i="1"/>
  <c r="I109" i="1" s="1"/>
  <c r="H18" i="1"/>
  <c r="H109" i="1" s="1"/>
  <c r="G18" i="1"/>
  <c r="G109" i="1" s="1"/>
  <c r="F18" i="1"/>
  <c r="F109" i="1" s="1"/>
  <c r="E18" i="1"/>
  <c r="E109" i="1" s="1"/>
  <c r="D18" i="1"/>
  <c r="D109" i="1" s="1"/>
  <c r="C18" i="1"/>
  <c r="C109" i="1" s="1"/>
</calcChain>
</file>

<file path=xl/sharedStrings.xml><?xml version="1.0" encoding="utf-8"?>
<sst xmlns="http://schemas.openxmlformats.org/spreadsheetml/2006/main" count="170" uniqueCount="93">
  <si>
    <t>Котлеты из кур припущенные</t>
  </si>
  <si>
    <t>Картофельное пюре</t>
  </si>
  <si>
    <t>Тефтели из говядины с рисом</t>
  </si>
  <si>
    <t>Каша гречневая рассыпчатая</t>
  </si>
  <si>
    <t>Соус томатный с овощами</t>
  </si>
  <si>
    <t>Компот из свежих яблок</t>
  </si>
  <si>
    <t>Компот из смеси сухофруктов</t>
  </si>
  <si>
    <t>Яблоко</t>
  </si>
  <si>
    <t>Рис отварной</t>
  </si>
  <si>
    <t>Суп картофельный с рисом</t>
  </si>
  <si>
    <t>Биточки из кур припущенные</t>
  </si>
  <si>
    <t>Соус сметанный с томатом</t>
  </si>
  <si>
    <t>Макароны отварные</t>
  </si>
  <si>
    <t>Тефтели из говядины</t>
  </si>
  <si>
    <t>Свекольник</t>
  </si>
  <si>
    <t>Фрикадельки из кур</t>
  </si>
  <si>
    <t>УТВЕРЖДАЮ</t>
  </si>
  <si>
    <t>Директор Каппушев С.М.</t>
  </si>
  <si>
    <t>_____________________</t>
  </si>
  <si>
    <t>___________________________</t>
  </si>
  <si>
    <t>(подпись)</t>
  </si>
  <si>
    <t xml:space="preserve">Двухнедельное меню (обеды) для обучающихся в МБОУ"Гимназия с. Знаменка", в возрасте от 7 до 11 лет    весенний период 2025 учебного года  </t>
  </si>
  <si>
    <t>ТК №</t>
  </si>
  <si>
    <t>Наименование блюд</t>
  </si>
  <si>
    <t>Масса порции (г)</t>
  </si>
  <si>
    <t>пищевые вещества (г)</t>
  </si>
  <si>
    <t>энергетическая ценность(ккал)</t>
  </si>
  <si>
    <t>витамины (мг)</t>
  </si>
  <si>
    <t>минеральные вещества (мг)</t>
  </si>
  <si>
    <t>Белки, г</t>
  </si>
  <si>
    <t>Жиры, г</t>
  </si>
  <si>
    <t>Углеводы, г</t>
  </si>
  <si>
    <t>B1</t>
  </si>
  <si>
    <t>C</t>
  </si>
  <si>
    <t>A</t>
  </si>
  <si>
    <t>E</t>
  </si>
  <si>
    <t>Ca</t>
  </si>
  <si>
    <t>P</t>
  </si>
  <si>
    <t>Mg</t>
  </si>
  <si>
    <t>Fe</t>
  </si>
  <si>
    <t>1 день-Понедельник</t>
  </si>
  <si>
    <t>обед</t>
  </si>
  <si>
    <t>47</t>
  </si>
  <si>
    <t>Суп картофельный с вермишелью</t>
  </si>
  <si>
    <t>453</t>
  </si>
  <si>
    <t>283</t>
  </si>
  <si>
    <t>115</t>
  </si>
  <si>
    <t>Хлеб пшеничный</t>
  </si>
  <si>
    <t xml:space="preserve">Итого </t>
  </si>
  <si>
    <t>2 день- Вторник</t>
  </si>
  <si>
    <t>37</t>
  </si>
  <si>
    <t>Борщ с картофелеи и белокачанной капустой со сметаной</t>
  </si>
  <si>
    <t>202</t>
  </si>
  <si>
    <t>219</t>
  </si>
  <si>
    <t>114</t>
  </si>
  <si>
    <t>118</t>
  </si>
  <si>
    <t>Итого</t>
  </si>
  <si>
    <t>3 день- Среда</t>
  </si>
  <si>
    <t xml:space="preserve">Суп картофельный с горохом </t>
  </si>
  <si>
    <t>172</t>
  </si>
  <si>
    <t>Рыба тушеная с овощами</t>
  </si>
  <si>
    <t>150</t>
  </si>
  <si>
    <t>4 день- Четверг</t>
  </si>
  <si>
    <t>Огурец соленый</t>
  </si>
  <si>
    <t>Суп лапша домашняя</t>
  </si>
  <si>
    <t>217</t>
  </si>
  <si>
    <t>90</t>
  </si>
  <si>
    <t>224</t>
  </si>
  <si>
    <t>5 день- Пятница</t>
  </si>
  <si>
    <t>Суп картофельный  с пшеном</t>
  </si>
  <si>
    <t>189</t>
  </si>
  <si>
    <t>Шницель из говядины</t>
  </si>
  <si>
    <t>227</t>
  </si>
  <si>
    <t>6 день- Понедельник</t>
  </si>
  <si>
    <t>80</t>
  </si>
  <si>
    <t>209</t>
  </si>
  <si>
    <t>7 день- Вторник</t>
  </si>
  <si>
    <t>Салат овощной с горошком</t>
  </si>
  <si>
    <t>Котлета из говядины</t>
  </si>
  <si>
    <t>8 день- Среда</t>
  </si>
  <si>
    <t>Винегрет овощной</t>
  </si>
  <si>
    <t>200</t>
  </si>
  <si>
    <t>9 день- Четвкрг</t>
  </si>
  <si>
    <t>Салат из свеклы</t>
  </si>
  <si>
    <t>166</t>
  </si>
  <si>
    <t>Рыба запеченная</t>
  </si>
  <si>
    <t>10 день- Пятница</t>
  </si>
  <si>
    <t>Сркднее</t>
  </si>
  <si>
    <t>По СанПиН 22.3/2.4.3590-20   30%-35%</t>
  </si>
  <si>
    <t>23,1-26,95</t>
  </si>
  <si>
    <t>23,7-27,65</t>
  </si>
  <si>
    <t>100,5-117,25</t>
  </si>
  <si>
    <t>708-822,5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</si>
</sst>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0"/>
      <color rgb="FF000000"/>
      <name val="Times New Roman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 applyFill="1" applyBorder="1" applyAlignment="1">
      <alignment horizontal="left" vertical="top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4" fontId="1" fillId="0" borderId="2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0" fontId="2" fillId="0" borderId="0" xfId="0" applyFont="1"/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/>
    <xf numFmtId="164" fontId="1" fillId="0" borderId="0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164" fontId="1" fillId="0" borderId="0" xfId="0" applyNumberFormat="1" applyFont="1" applyBorder="1" applyAlignment="1"/>
    <xf numFmtId="164" fontId="3" fillId="0" borderId="0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0" fontId="2" fillId="0" borderId="5" xfId="0" applyFont="1" applyBorder="1"/>
    <xf numFmtId="2" fontId="4" fillId="0" borderId="6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wrapText="1"/>
    </xf>
    <xf numFmtId="165" fontId="6" fillId="0" borderId="0" xfId="0" applyNumberFormat="1" applyFont="1" applyAlignment="1">
      <alignment horizontal="center"/>
    </xf>
    <xf numFmtId="0" fontId="2" fillId="0" borderId="0" xfId="0" applyFont="1" applyBorder="1"/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49" fontId="5" fillId="0" borderId="1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0" fontId="2" fillId="0" borderId="11" xfId="0" applyFont="1" applyBorder="1"/>
    <xf numFmtId="0" fontId="6" fillId="0" borderId="12" xfId="0" applyFont="1" applyBorder="1" applyAlignment="1">
      <alignment horizontal="center"/>
    </xf>
    <xf numFmtId="0" fontId="8" fillId="0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165" fontId="6" fillId="0" borderId="11" xfId="0" applyNumberFormat="1" applyFont="1" applyBorder="1" applyAlignment="1">
      <alignment horizontal="center"/>
    </xf>
    <xf numFmtId="0" fontId="6" fillId="0" borderId="11" xfId="0" applyFont="1" applyBorder="1"/>
    <xf numFmtId="49" fontId="6" fillId="0" borderId="3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wrapText="1"/>
    </xf>
    <xf numFmtId="1" fontId="6" fillId="0" borderId="11" xfId="0" applyNumberFormat="1" applyFont="1" applyBorder="1" applyAlignment="1">
      <alignment horizontal="center" vertical="center" wrapText="1"/>
    </xf>
    <xf numFmtId="165" fontId="6" fillId="0" borderId="11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wrapText="1"/>
    </xf>
    <xf numFmtId="1" fontId="6" fillId="0" borderId="11" xfId="0" applyNumberFormat="1" applyFont="1" applyBorder="1" applyAlignment="1">
      <alignment horizontal="center" wrapText="1"/>
    </xf>
    <xf numFmtId="165" fontId="6" fillId="0" borderId="8" xfId="0" applyNumberFormat="1" applyFont="1" applyFill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2" fontId="6" fillId="0" borderId="11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/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wrapText="1"/>
    </xf>
    <xf numFmtId="1" fontId="6" fillId="0" borderId="11" xfId="0" applyNumberFormat="1" applyFont="1" applyFill="1" applyBorder="1" applyAlignment="1">
      <alignment horizontal="center"/>
    </xf>
    <xf numFmtId="49" fontId="9" fillId="3" borderId="12" xfId="0" applyNumberFormat="1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left" wrapText="1"/>
    </xf>
    <xf numFmtId="1" fontId="8" fillId="3" borderId="11" xfId="0" applyNumberFormat="1" applyFont="1" applyFill="1" applyBorder="1" applyAlignment="1">
      <alignment horizontal="center" vertical="center" wrapText="1"/>
    </xf>
    <xf numFmtId="165" fontId="10" fillId="3" borderId="8" xfId="0" applyNumberFormat="1" applyFont="1" applyFill="1" applyBorder="1" applyAlignment="1">
      <alignment horizontal="center"/>
    </xf>
    <xf numFmtId="2" fontId="10" fillId="3" borderId="8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 wrapText="1"/>
    </xf>
    <xf numFmtId="1" fontId="10" fillId="0" borderId="11" xfId="0" applyNumberFormat="1" applyFont="1" applyFill="1" applyBorder="1" applyAlignment="1">
      <alignment horizontal="center"/>
    </xf>
    <xf numFmtId="165" fontId="10" fillId="0" borderId="8" xfId="0" applyNumberFormat="1" applyFont="1" applyFill="1" applyBorder="1" applyAlignment="1">
      <alignment horizontal="center"/>
    </xf>
    <xf numFmtId="49" fontId="5" fillId="0" borderId="12" xfId="0" applyNumberFormat="1" applyFont="1" applyBorder="1" applyAlignment="1">
      <alignment horizontal="center" wrapText="1"/>
    </xf>
    <xf numFmtId="0" fontId="11" fillId="0" borderId="11" xfId="0" applyFont="1" applyFill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49" fontId="6" fillId="0" borderId="13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49" fontId="10" fillId="0" borderId="11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wrapText="1"/>
    </xf>
    <xf numFmtId="165" fontId="6" fillId="0" borderId="11" xfId="0" applyNumberFormat="1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left" wrapText="1"/>
    </xf>
    <xf numFmtId="1" fontId="10" fillId="3" borderId="11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1" fontId="6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1" fontId="6" fillId="0" borderId="11" xfId="0" applyNumberFormat="1" applyFont="1" applyFill="1" applyBorder="1" applyAlignment="1">
      <alignment horizontal="center" wrapText="1"/>
    </xf>
    <xf numFmtId="2" fontId="0" fillId="0" borderId="11" xfId="0" applyNumberFormat="1" applyFont="1" applyFill="1" applyBorder="1" applyAlignment="1">
      <alignment horizontal="center" wrapText="1"/>
    </xf>
    <xf numFmtId="49" fontId="6" fillId="0" borderId="8" xfId="0" applyNumberFormat="1" applyFont="1" applyFill="1" applyBorder="1" applyAlignment="1">
      <alignment horizontal="center" wrapText="1"/>
    </xf>
    <xf numFmtId="49" fontId="6" fillId="0" borderId="12" xfId="0" applyNumberFormat="1" applyFont="1" applyFill="1" applyBorder="1" applyAlignment="1">
      <alignment horizontal="center" wrapText="1"/>
    </xf>
    <xf numFmtId="49" fontId="10" fillId="3" borderId="12" xfId="0" applyNumberFormat="1" applyFont="1" applyFill="1" applyBorder="1" applyAlignment="1">
      <alignment horizontal="center" wrapText="1"/>
    </xf>
    <xf numFmtId="164" fontId="10" fillId="3" borderId="11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 vertical="center" wrapText="1"/>
    </xf>
    <xf numFmtId="1" fontId="6" fillId="0" borderId="11" xfId="0" applyNumberFormat="1" applyFont="1" applyFill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3" fontId="6" fillId="0" borderId="11" xfId="0" applyNumberFormat="1" applyFont="1" applyFill="1" applyBorder="1" applyAlignment="1">
      <alignment horizontal="center"/>
    </xf>
    <xf numFmtId="49" fontId="6" fillId="0" borderId="13" xfId="0" applyNumberFormat="1" applyFont="1" applyBorder="1" applyAlignment="1">
      <alignment horizontal="center" wrapText="1"/>
    </xf>
    <xf numFmtId="165" fontId="10" fillId="0" borderId="11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vertical="center" wrapText="1"/>
    </xf>
    <xf numFmtId="2" fontId="6" fillId="0" borderId="11" xfId="0" applyNumberFormat="1" applyFont="1" applyFill="1" applyBorder="1" applyAlignment="1">
      <alignment horizontal="center" vertical="center"/>
    </xf>
    <xf numFmtId="164" fontId="10" fillId="3" borderId="11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1" xfId="0" applyFont="1" applyBorder="1" applyAlignment="1">
      <alignment horizontal="center" wrapText="1"/>
    </xf>
    <xf numFmtId="165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11" xfId="0" applyFont="1" applyBorder="1" applyAlignment="1">
      <alignment horizontal="center" wrapText="1"/>
    </xf>
    <xf numFmtId="0" fontId="14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wrapText="1"/>
    </xf>
    <xf numFmtId="0" fontId="1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40"/>
  <sheetViews>
    <sheetView tabSelected="1" workbookViewId="0">
      <selection sqref="A1:XFD1048576"/>
    </sheetView>
  </sheetViews>
  <sheetFormatPr defaultColWidth="14.83203125" defaultRowHeight="15" x14ac:dyDescent="0.25"/>
  <cols>
    <col min="1" max="1" width="6.83203125" style="128" customWidth="1"/>
    <col min="2" max="2" width="44.1640625" style="129" customWidth="1"/>
    <col min="3" max="3" width="10.6640625" style="130" customWidth="1"/>
    <col min="4" max="6" width="8" style="136" customWidth="1"/>
    <col min="7" max="7" width="10.5" style="136" customWidth="1"/>
    <col min="8" max="9" width="7.5" style="8" customWidth="1"/>
    <col min="10" max="10" width="11.1640625" style="8" customWidth="1"/>
    <col min="11" max="11" width="7.5" style="8" customWidth="1"/>
    <col min="12" max="12" width="9.1640625" style="8" customWidth="1"/>
    <col min="13" max="14" width="9.33203125" style="8" customWidth="1"/>
    <col min="15" max="15" width="7.5" style="8" customWidth="1"/>
    <col min="16" max="16" width="17.33203125" style="28" customWidth="1"/>
    <col min="17" max="28" width="7.6640625" style="29" customWidth="1"/>
    <col min="29" max="29" width="14.83203125" style="29"/>
    <col min="30" max="256" width="14.83203125" style="8"/>
    <col min="257" max="257" width="6.83203125" style="8" customWidth="1"/>
    <col min="258" max="258" width="44.1640625" style="8" customWidth="1"/>
    <col min="259" max="259" width="10.6640625" style="8" customWidth="1"/>
    <col min="260" max="262" width="8" style="8" customWidth="1"/>
    <col min="263" max="263" width="10.5" style="8" customWidth="1"/>
    <col min="264" max="265" width="7.5" style="8" customWidth="1"/>
    <col min="266" max="266" width="11.1640625" style="8" customWidth="1"/>
    <col min="267" max="267" width="7.5" style="8" customWidth="1"/>
    <col min="268" max="268" width="9.1640625" style="8" customWidth="1"/>
    <col min="269" max="270" width="9.33203125" style="8" customWidth="1"/>
    <col min="271" max="271" width="7.5" style="8" customWidth="1"/>
    <col min="272" max="272" width="17.33203125" style="8" customWidth="1"/>
    <col min="273" max="284" width="7.6640625" style="8" customWidth="1"/>
    <col min="285" max="512" width="14.83203125" style="8"/>
    <col min="513" max="513" width="6.83203125" style="8" customWidth="1"/>
    <col min="514" max="514" width="44.1640625" style="8" customWidth="1"/>
    <col min="515" max="515" width="10.6640625" style="8" customWidth="1"/>
    <col min="516" max="518" width="8" style="8" customWidth="1"/>
    <col min="519" max="519" width="10.5" style="8" customWidth="1"/>
    <col min="520" max="521" width="7.5" style="8" customWidth="1"/>
    <col min="522" max="522" width="11.1640625" style="8" customWidth="1"/>
    <col min="523" max="523" width="7.5" style="8" customWidth="1"/>
    <col min="524" max="524" width="9.1640625" style="8" customWidth="1"/>
    <col min="525" max="526" width="9.33203125" style="8" customWidth="1"/>
    <col min="527" max="527" width="7.5" style="8" customWidth="1"/>
    <col min="528" max="528" width="17.33203125" style="8" customWidth="1"/>
    <col min="529" max="540" width="7.6640625" style="8" customWidth="1"/>
    <col min="541" max="768" width="14.83203125" style="8"/>
    <col min="769" max="769" width="6.83203125" style="8" customWidth="1"/>
    <col min="770" max="770" width="44.1640625" style="8" customWidth="1"/>
    <col min="771" max="771" width="10.6640625" style="8" customWidth="1"/>
    <col min="772" max="774" width="8" style="8" customWidth="1"/>
    <col min="775" max="775" width="10.5" style="8" customWidth="1"/>
    <col min="776" max="777" width="7.5" style="8" customWidth="1"/>
    <col min="778" max="778" width="11.1640625" style="8" customWidth="1"/>
    <col min="779" max="779" width="7.5" style="8" customWidth="1"/>
    <col min="780" max="780" width="9.1640625" style="8" customWidth="1"/>
    <col min="781" max="782" width="9.33203125" style="8" customWidth="1"/>
    <col min="783" max="783" width="7.5" style="8" customWidth="1"/>
    <col min="784" max="784" width="17.33203125" style="8" customWidth="1"/>
    <col min="785" max="796" width="7.6640625" style="8" customWidth="1"/>
    <col min="797" max="1024" width="14.83203125" style="8"/>
    <col min="1025" max="1025" width="6.83203125" style="8" customWidth="1"/>
    <col min="1026" max="1026" width="44.1640625" style="8" customWidth="1"/>
    <col min="1027" max="1027" width="10.6640625" style="8" customWidth="1"/>
    <col min="1028" max="1030" width="8" style="8" customWidth="1"/>
    <col min="1031" max="1031" width="10.5" style="8" customWidth="1"/>
    <col min="1032" max="1033" width="7.5" style="8" customWidth="1"/>
    <col min="1034" max="1034" width="11.1640625" style="8" customWidth="1"/>
    <col min="1035" max="1035" width="7.5" style="8" customWidth="1"/>
    <col min="1036" max="1036" width="9.1640625" style="8" customWidth="1"/>
    <col min="1037" max="1038" width="9.33203125" style="8" customWidth="1"/>
    <col min="1039" max="1039" width="7.5" style="8" customWidth="1"/>
    <col min="1040" max="1040" width="17.33203125" style="8" customWidth="1"/>
    <col min="1041" max="1052" width="7.6640625" style="8" customWidth="1"/>
    <col min="1053" max="1280" width="14.83203125" style="8"/>
    <col min="1281" max="1281" width="6.83203125" style="8" customWidth="1"/>
    <col min="1282" max="1282" width="44.1640625" style="8" customWidth="1"/>
    <col min="1283" max="1283" width="10.6640625" style="8" customWidth="1"/>
    <col min="1284" max="1286" width="8" style="8" customWidth="1"/>
    <col min="1287" max="1287" width="10.5" style="8" customWidth="1"/>
    <col min="1288" max="1289" width="7.5" style="8" customWidth="1"/>
    <col min="1290" max="1290" width="11.1640625" style="8" customWidth="1"/>
    <col min="1291" max="1291" width="7.5" style="8" customWidth="1"/>
    <col min="1292" max="1292" width="9.1640625" style="8" customWidth="1"/>
    <col min="1293" max="1294" width="9.33203125" style="8" customWidth="1"/>
    <col min="1295" max="1295" width="7.5" style="8" customWidth="1"/>
    <col min="1296" max="1296" width="17.33203125" style="8" customWidth="1"/>
    <col min="1297" max="1308" width="7.6640625" style="8" customWidth="1"/>
    <col min="1309" max="1536" width="14.83203125" style="8"/>
    <col min="1537" max="1537" width="6.83203125" style="8" customWidth="1"/>
    <col min="1538" max="1538" width="44.1640625" style="8" customWidth="1"/>
    <col min="1539" max="1539" width="10.6640625" style="8" customWidth="1"/>
    <col min="1540" max="1542" width="8" style="8" customWidth="1"/>
    <col min="1543" max="1543" width="10.5" style="8" customWidth="1"/>
    <col min="1544" max="1545" width="7.5" style="8" customWidth="1"/>
    <col min="1546" max="1546" width="11.1640625" style="8" customWidth="1"/>
    <col min="1547" max="1547" width="7.5" style="8" customWidth="1"/>
    <col min="1548" max="1548" width="9.1640625" style="8" customWidth="1"/>
    <col min="1549" max="1550" width="9.33203125" style="8" customWidth="1"/>
    <col min="1551" max="1551" width="7.5" style="8" customWidth="1"/>
    <col min="1552" max="1552" width="17.33203125" style="8" customWidth="1"/>
    <col min="1553" max="1564" width="7.6640625" style="8" customWidth="1"/>
    <col min="1565" max="1792" width="14.83203125" style="8"/>
    <col min="1793" max="1793" width="6.83203125" style="8" customWidth="1"/>
    <col min="1794" max="1794" width="44.1640625" style="8" customWidth="1"/>
    <col min="1795" max="1795" width="10.6640625" style="8" customWidth="1"/>
    <col min="1796" max="1798" width="8" style="8" customWidth="1"/>
    <col min="1799" max="1799" width="10.5" style="8" customWidth="1"/>
    <col min="1800" max="1801" width="7.5" style="8" customWidth="1"/>
    <col min="1802" max="1802" width="11.1640625" style="8" customWidth="1"/>
    <col min="1803" max="1803" width="7.5" style="8" customWidth="1"/>
    <col min="1804" max="1804" width="9.1640625" style="8" customWidth="1"/>
    <col min="1805" max="1806" width="9.33203125" style="8" customWidth="1"/>
    <col min="1807" max="1807" width="7.5" style="8" customWidth="1"/>
    <col min="1808" max="1808" width="17.33203125" style="8" customWidth="1"/>
    <col min="1809" max="1820" width="7.6640625" style="8" customWidth="1"/>
    <col min="1821" max="2048" width="14.83203125" style="8"/>
    <col min="2049" max="2049" width="6.83203125" style="8" customWidth="1"/>
    <col min="2050" max="2050" width="44.1640625" style="8" customWidth="1"/>
    <col min="2051" max="2051" width="10.6640625" style="8" customWidth="1"/>
    <col min="2052" max="2054" width="8" style="8" customWidth="1"/>
    <col min="2055" max="2055" width="10.5" style="8" customWidth="1"/>
    <col min="2056" max="2057" width="7.5" style="8" customWidth="1"/>
    <col min="2058" max="2058" width="11.1640625" style="8" customWidth="1"/>
    <col min="2059" max="2059" width="7.5" style="8" customWidth="1"/>
    <col min="2060" max="2060" width="9.1640625" style="8" customWidth="1"/>
    <col min="2061" max="2062" width="9.33203125" style="8" customWidth="1"/>
    <col min="2063" max="2063" width="7.5" style="8" customWidth="1"/>
    <col min="2064" max="2064" width="17.33203125" style="8" customWidth="1"/>
    <col min="2065" max="2076" width="7.6640625" style="8" customWidth="1"/>
    <col min="2077" max="2304" width="14.83203125" style="8"/>
    <col min="2305" max="2305" width="6.83203125" style="8" customWidth="1"/>
    <col min="2306" max="2306" width="44.1640625" style="8" customWidth="1"/>
    <col min="2307" max="2307" width="10.6640625" style="8" customWidth="1"/>
    <col min="2308" max="2310" width="8" style="8" customWidth="1"/>
    <col min="2311" max="2311" width="10.5" style="8" customWidth="1"/>
    <col min="2312" max="2313" width="7.5" style="8" customWidth="1"/>
    <col min="2314" max="2314" width="11.1640625" style="8" customWidth="1"/>
    <col min="2315" max="2315" width="7.5" style="8" customWidth="1"/>
    <col min="2316" max="2316" width="9.1640625" style="8" customWidth="1"/>
    <col min="2317" max="2318" width="9.33203125" style="8" customWidth="1"/>
    <col min="2319" max="2319" width="7.5" style="8" customWidth="1"/>
    <col min="2320" max="2320" width="17.33203125" style="8" customWidth="1"/>
    <col min="2321" max="2332" width="7.6640625" style="8" customWidth="1"/>
    <col min="2333" max="2560" width="14.83203125" style="8"/>
    <col min="2561" max="2561" width="6.83203125" style="8" customWidth="1"/>
    <col min="2562" max="2562" width="44.1640625" style="8" customWidth="1"/>
    <col min="2563" max="2563" width="10.6640625" style="8" customWidth="1"/>
    <col min="2564" max="2566" width="8" style="8" customWidth="1"/>
    <col min="2567" max="2567" width="10.5" style="8" customWidth="1"/>
    <col min="2568" max="2569" width="7.5" style="8" customWidth="1"/>
    <col min="2570" max="2570" width="11.1640625" style="8" customWidth="1"/>
    <col min="2571" max="2571" width="7.5" style="8" customWidth="1"/>
    <col min="2572" max="2572" width="9.1640625" style="8" customWidth="1"/>
    <col min="2573" max="2574" width="9.33203125" style="8" customWidth="1"/>
    <col min="2575" max="2575" width="7.5" style="8" customWidth="1"/>
    <col min="2576" max="2576" width="17.33203125" style="8" customWidth="1"/>
    <col min="2577" max="2588" width="7.6640625" style="8" customWidth="1"/>
    <col min="2589" max="2816" width="14.83203125" style="8"/>
    <col min="2817" max="2817" width="6.83203125" style="8" customWidth="1"/>
    <col min="2818" max="2818" width="44.1640625" style="8" customWidth="1"/>
    <col min="2819" max="2819" width="10.6640625" style="8" customWidth="1"/>
    <col min="2820" max="2822" width="8" style="8" customWidth="1"/>
    <col min="2823" max="2823" width="10.5" style="8" customWidth="1"/>
    <col min="2824" max="2825" width="7.5" style="8" customWidth="1"/>
    <col min="2826" max="2826" width="11.1640625" style="8" customWidth="1"/>
    <col min="2827" max="2827" width="7.5" style="8" customWidth="1"/>
    <col min="2828" max="2828" width="9.1640625" style="8" customWidth="1"/>
    <col min="2829" max="2830" width="9.33203125" style="8" customWidth="1"/>
    <col min="2831" max="2831" width="7.5" style="8" customWidth="1"/>
    <col min="2832" max="2832" width="17.33203125" style="8" customWidth="1"/>
    <col min="2833" max="2844" width="7.6640625" style="8" customWidth="1"/>
    <col min="2845" max="3072" width="14.83203125" style="8"/>
    <col min="3073" max="3073" width="6.83203125" style="8" customWidth="1"/>
    <col min="3074" max="3074" width="44.1640625" style="8" customWidth="1"/>
    <col min="3075" max="3075" width="10.6640625" style="8" customWidth="1"/>
    <col min="3076" max="3078" width="8" style="8" customWidth="1"/>
    <col min="3079" max="3079" width="10.5" style="8" customWidth="1"/>
    <col min="3080" max="3081" width="7.5" style="8" customWidth="1"/>
    <col min="3082" max="3082" width="11.1640625" style="8" customWidth="1"/>
    <col min="3083" max="3083" width="7.5" style="8" customWidth="1"/>
    <col min="3084" max="3084" width="9.1640625" style="8" customWidth="1"/>
    <col min="3085" max="3086" width="9.33203125" style="8" customWidth="1"/>
    <col min="3087" max="3087" width="7.5" style="8" customWidth="1"/>
    <col min="3088" max="3088" width="17.33203125" style="8" customWidth="1"/>
    <col min="3089" max="3100" width="7.6640625" style="8" customWidth="1"/>
    <col min="3101" max="3328" width="14.83203125" style="8"/>
    <col min="3329" max="3329" width="6.83203125" style="8" customWidth="1"/>
    <col min="3330" max="3330" width="44.1640625" style="8" customWidth="1"/>
    <col min="3331" max="3331" width="10.6640625" style="8" customWidth="1"/>
    <col min="3332" max="3334" width="8" style="8" customWidth="1"/>
    <col min="3335" max="3335" width="10.5" style="8" customWidth="1"/>
    <col min="3336" max="3337" width="7.5" style="8" customWidth="1"/>
    <col min="3338" max="3338" width="11.1640625" style="8" customWidth="1"/>
    <col min="3339" max="3339" width="7.5" style="8" customWidth="1"/>
    <col min="3340" max="3340" width="9.1640625" style="8" customWidth="1"/>
    <col min="3341" max="3342" width="9.33203125" style="8" customWidth="1"/>
    <col min="3343" max="3343" width="7.5" style="8" customWidth="1"/>
    <col min="3344" max="3344" width="17.33203125" style="8" customWidth="1"/>
    <col min="3345" max="3356" width="7.6640625" style="8" customWidth="1"/>
    <col min="3357" max="3584" width="14.83203125" style="8"/>
    <col min="3585" max="3585" width="6.83203125" style="8" customWidth="1"/>
    <col min="3586" max="3586" width="44.1640625" style="8" customWidth="1"/>
    <col min="3587" max="3587" width="10.6640625" style="8" customWidth="1"/>
    <col min="3588" max="3590" width="8" style="8" customWidth="1"/>
    <col min="3591" max="3591" width="10.5" style="8" customWidth="1"/>
    <col min="3592" max="3593" width="7.5" style="8" customWidth="1"/>
    <col min="3594" max="3594" width="11.1640625" style="8" customWidth="1"/>
    <col min="3595" max="3595" width="7.5" style="8" customWidth="1"/>
    <col min="3596" max="3596" width="9.1640625" style="8" customWidth="1"/>
    <col min="3597" max="3598" width="9.33203125" style="8" customWidth="1"/>
    <col min="3599" max="3599" width="7.5" style="8" customWidth="1"/>
    <col min="3600" max="3600" width="17.33203125" style="8" customWidth="1"/>
    <col min="3601" max="3612" width="7.6640625" style="8" customWidth="1"/>
    <col min="3613" max="3840" width="14.83203125" style="8"/>
    <col min="3841" max="3841" width="6.83203125" style="8" customWidth="1"/>
    <col min="3842" max="3842" width="44.1640625" style="8" customWidth="1"/>
    <col min="3843" max="3843" width="10.6640625" style="8" customWidth="1"/>
    <col min="3844" max="3846" width="8" style="8" customWidth="1"/>
    <col min="3847" max="3847" width="10.5" style="8" customWidth="1"/>
    <col min="3848" max="3849" width="7.5" style="8" customWidth="1"/>
    <col min="3850" max="3850" width="11.1640625" style="8" customWidth="1"/>
    <col min="3851" max="3851" width="7.5" style="8" customWidth="1"/>
    <col min="3852" max="3852" width="9.1640625" style="8" customWidth="1"/>
    <col min="3853" max="3854" width="9.33203125" style="8" customWidth="1"/>
    <col min="3855" max="3855" width="7.5" style="8" customWidth="1"/>
    <col min="3856" max="3856" width="17.33203125" style="8" customWidth="1"/>
    <col min="3857" max="3868" width="7.6640625" style="8" customWidth="1"/>
    <col min="3869" max="4096" width="14.83203125" style="8"/>
    <col min="4097" max="4097" width="6.83203125" style="8" customWidth="1"/>
    <col min="4098" max="4098" width="44.1640625" style="8" customWidth="1"/>
    <col min="4099" max="4099" width="10.6640625" style="8" customWidth="1"/>
    <col min="4100" max="4102" width="8" style="8" customWidth="1"/>
    <col min="4103" max="4103" width="10.5" style="8" customWidth="1"/>
    <col min="4104" max="4105" width="7.5" style="8" customWidth="1"/>
    <col min="4106" max="4106" width="11.1640625" style="8" customWidth="1"/>
    <col min="4107" max="4107" width="7.5" style="8" customWidth="1"/>
    <col min="4108" max="4108" width="9.1640625" style="8" customWidth="1"/>
    <col min="4109" max="4110" width="9.33203125" style="8" customWidth="1"/>
    <col min="4111" max="4111" width="7.5" style="8" customWidth="1"/>
    <col min="4112" max="4112" width="17.33203125" style="8" customWidth="1"/>
    <col min="4113" max="4124" width="7.6640625" style="8" customWidth="1"/>
    <col min="4125" max="4352" width="14.83203125" style="8"/>
    <col min="4353" max="4353" width="6.83203125" style="8" customWidth="1"/>
    <col min="4354" max="4354" width="44.1640625" style="8" customWidth="1"/>
    <col min="4355" max="4355" width="10.6640625" style="8" customWidth="1"/>
    <col min="4356" max="4358" width="8" style="8" customWidth="1"/>
    <col min="4359" max="4359" width="10.5" style="8" customWidth="1"/>
    <col min="4360" max="4361" width="7.5" style="8" customWidth="1"/>
    <col min="4362" max="4362" width="11.1640625" style="8" customWidth="1"/>
    <col min="4363" max="4363" width="7.5" style="8" customWidth="1"/>
    <col min="4364" max="4364" width="9.1640625" style="8" customWidth="1"/>
    <col min="4365" max="4366" width="9.33203125" style="8" customWidth="1"/>
    <col min="4367" max="4367" width="7.5" style="8" customWidth="1"/>
    <col min="4368" max="4368" width="17.33203125" style="8" customWidth="1"/>
    <col min="4369" max="4380" width="7.6640625" style="8" customWidth="1"/>
    <col min="4381" max="4608" width="14.83203125" style="8"/>
    <col min="4609" max="4609" width="6.83203125" style="8" customWidth="1"/>
    <col min="4610" max="4610" width="44.1640625" style="8" customWidth="1"/>
    <col min="4611" max="4611" width="10.6640625" style="8" customWidth="1"/>
    <col min="4612" max="4614" width="8" style="8" customWidth="1"/>
    <col min="4615" max="4615" width="10.5" style="8" customWidth="1"/>
    <col min="4616" max="4617" width="7.5" style="8" customWidth="1"/>
    <col min="4618" max="4618" width="11.1640625" style="8" customWidth="1"/>
    <col min="4619" max="4619" width="7.5" style="8" customWidth="1"/>
    <col min="4620" max="4620" width="9.1640625" style="8" customWidth="1"/>
    <col min="4621" max="4622" width="9.33203125" style="8" customWidth="1"/>
    <col min="4623" max="4623" width="7.5" style="8" customWidth="1"/>
    <col min="4624" max="4624" width="17.33203125" style="8" customWidth="1"/>
    <col min="4625" max="4636" width="7.6640625" style="8" customWidth="1"/>
    <col min="4637" max="4864" width="14.83203125" style="8"/>
    <col min="4865" max="4865" width="6.83203125" style="8" customWidth="1"/>
    <col min="4866" max="4866" width="44.1640625" style="8" customWidth="1"/>
    <col min="4867" max="4867" width="10.6640625" style="8" customWidth="1"/>
    <col min="4868" max="4870" width="8" style="8" customWidth="1"/>
    <col min="4871" max="4871" width="10.5" style="8" customWidth="1"/>
    <col min="4872" max="4873" width="7.5" style="8" customWidth="1"/>
    <col min="4874" max="4874" width="11.1640625" style="8" customWidth="1"/>
    <col min="4875" max="4875" width="7.5" style="8" customWidth="1"/>
    <col min="4876" max="4876" width="9.1640625" style="8" customWidth="1"/>
    <col min="4877" max="4878" width="9.33203125" style="8" customWidth="1"/>
    <col min="4879" max="4879" width="7.5" style="8" customWidth="1"/>
    <col min="4880" max="4880" width="17.33203125" style="8" customWidth="1"/>
    <col min="4881" max="4892" width="7.6640625" style="8" customWidth="1"/>
    <col min="4893" max="5120" width="14.83203125" style="8"/>
    <col min="5121" max="5121" width="6.83203125" style="8" customWidth="1"/>
    <col min="5122" max="5122" width="44.1640625" style="8" customWidth="1"/>
    <col min="5123" max="5123" width="10.6640625" style="8" customWidth="1"/>
    <col min="5124" max="5126" width="8" style="8" customWidth="1"/>
    <col min="5127" max="5127" width="10.5" style="8" customWidth="1"/>
    <col min="5128" max="5129" width="7.5" style="8" customWidth="1"/>
    <col min="5130" max="5130" width="11.1640625" style="8" customWidth="1"/>
    <col min="5131" max="5131" width="7.5" style="8" customWidth="1"/>
    <col min="5132" max="5132" width="9.1640625" style="8" customWidth="1"/>
    <col min="5133" max="5134" width="9.33203125" style="8" customWidth="1"/>
    <col min="5135" max="5135" width="7.5" style="8" customWidth="1"/>
    <col min="5136" max="5136" width="17.33203125" style="8" customWidth="1"/>
    <col min="5137" max="5148" width="7.6640625" style="8" customWidth="1"/>
    <col min="5149" max="5376" width="14.83203125" style="8"/>
    <col min="5377" max="5377" width="6.83203125" style="8" customWidth="1"/>
    <col min="5378" max="5378" width="44.1640625" style="8" customWidth="1"/>
    <col min="5379" max="5379" width="10.6640625" style="8" customWidth="1"/>
    <col min="5380" max="5382" width="8" style="8" customWidth="1"/>
    <col min="5383" max="5383" width="10.5" style="8" customWidth="1"/>
    <col min="5384" max="5385" width="7.5" style="8" customWidth="1"/>
    <col min="5386" max="5386" width="11.1640625" style="8" customWidth="1"/>
    <col min="5387" max="5387" width="7.5" style="8" customWidth="1"/>
    <col min="5388" max="5388" width="9.1640625" style="8" customWidth="1"/>
    <col min="5389" max="5390" width="9.33203125" style="8" customWidth="1"/>
    <col min="5391" max="5391" width="7.5" style="8" customWidth="1"/>
    <col min="5392" max="5392" width="17.33203125" style="8" customWidth="1"/>
    <col min="5393" max="5404" width="7.6640625" style="8" customWidth="1"/>
    <col min="5405" max="5632" width="14.83203125" style="8"/>
    <col min="5633" max="5633" width="6.83203125" style="8" customWidth="1"/>
    <col min="5634" max="5634" width="44.1640625" style="8" customWidth="1"/>
    <col min="5635" max="5635" width="10.6640625" style="8" customWidth="1"/>
    <col min="5636" max="5638" width="8" style="8" customWidth="1"/>
    <col min="5639" max="5639" width="10.5" style="8" customWidth="1"/>
    <col min="5640" max="5641" width="7.5" style="8" customWidth="1"/>
    <col min="5642" max="5642" width="11.1640625" style="8" customWidth="1"/>
    <col min="5643" max="5643" width="7.5" style="8" customWidth="1"/>
    <col min="5644" max="5644" width="9.1640625" style="8" customWidth="1"/>
    <col min="5645" max="5646" width="9.33203125" style="8" customWidth="1"/>
    <col min="5647" max="5647" width="7.5" style="8" customWidth="1"/>
    <col min="5648" max="5648" width="17.33203125" style="8" customWidth="1"/>
    <col min="5649" max="5660" width="7.6640625" style="8" customWidth="1"/>
    <col min="5661" max="5888" width="14.83203125" style="8"/>
    <col min="5889" max="5889" width="6.83203125" style="8" customWidth="1"/>
    <col min="5890" max="5890" width="44.1640625" style="8" customWidth="1"/>
    <col min="5891" max="5891" width="10.6640625" style="8" customWidth="1"/>
    <col min="5892" max="5894" width="8" style="8" customWidth="1"/>
    <col min="5895" max="5895" width="10.5" style="8" customWidth="1"/>
    <col min="5896" max="5897" width="7.5" style="8" customWidth="1"/>
    <col min="5898" max="5898" width="11.1640625" style="8" customWidth="1"/>
    <col min="5899" max="5899" width="7.5" style="8" customWidth="1"/>
    <col min="5900" max="5900" width="9.1640625" style="8" customWidth="1"/>
    <col min="5901" max="5902" width="9.33203125" style="8" customWidth="1"/>
    <col min="5903" max="5903" width="7.5" style="8" customWidth="1"/>
    <col min="5904" max="5904" width="17.33203125" style="8" customWidth="1"/>
    <col min="5905" max="5916" width="7.6640625" style="8" customWidth="1"/>
    <col min="5917" max="6144" width="14.83203125" style="8"/>
    <col min="6145" max="6145" width="6.83203125" style="8" customWidth="1"/>
    <col min="6146" max="6146" width="44.1640625" style="8" customWidth="1"/>
    <col min="6147" max="6147" width="10.6640625" style="8" customWidth="1"/>
    <col min="6148" max="6150" width="8" style="8" customWidth="1"/>
    <col min="6151" max="6151" width="10.5" style="8" customWidth="1"/>
    <col min="6152" max="6153" width="7.5" style="8" customWidth="1"/>
    <col min="6154" max="6154" width="11.1640625" style="8" customWidth="1"/>
    <col min="6155" max="6155" width="7.5" style="8" customWidth="1"/>
    <col min="6156" max="6156" width="9.1640625" style="8" customWidth="1"/>
    <col min="6157" max="6158" width="9.33203125" style="8" customWidth="1"/>
    <col min="6159" max="6159" width="7.5" style="8" customWidth="1"/>
    <col min="6160" max="6160" width="17.33203125" style="8" customWidth="1"/>
    <col min="6161" max="6172" width="7.6640625" style="8" customWidth="1"/>
    <col min="6173" max="6400" width="14.83203125" style="8"/>
    <col min="6401" max="6401" width="6.83203125" style="8" customWidth="1"/>
    <col min="6402" max="6402" width="44.1640625" style="8" customWidth="1"/>
    <col min="6403" max="6403" width="10.6640625" style="8" customWidth="1"/>
    <col min="6404" max="6406" width="8" style="8" customWidth="1"/>
    <col min="6407" max="6407" width="10.5" style="8" customWidth="1"/>
    <col min="6408" max="6409" width="7.5" style="8" customWidth="1"/>
    <col min="6410" max="6410" width="11.1640625" style="8" customWidth="1"/>
    <col min="6411" max="6411" width="7.5" style="8" customWidth="1"/>
    <col min="6412" max="6412" width="9.1640625" style="8" customWidth="1"/>
    <col min="6413" max="6414" width="9.33203125" style="8" customWidth="1"/>
    <col min="6415" max="6415" width="7.5" style="8" customWidth="1"/>
    <col min="6416" max="6416" width="17.33203125" style="8" customWidth="1"/>
    <col min="6417" max="6428" width="7.6640625" style="8" customWidth="1"/>
    <col min="6429" max="6656" width="14.83203125" style="8"/>
    <col min="6657" max="6657" width="6.83203125" style="8" customWidth="1"/>
    <col min="6658" max="6658" width="44.1640625" style="8" customWidth="1"/>
    <col min="6659" max="6659" width="10.6640625" style="8" customWidth="1"/>
    <col min="6660" max="6662" width="8" style="8" customWidth="1"/>
    <col min="6663" max="6663" width="10.5" style="8" customWidth="1"/>
    <col min="6664" max="6665" width="7.5" style="8" customWidth="1"/>
    <col min="6666" max="6666" width="11.1640625" style="8" customWidth="1"/>
    <col min="6667" max="6667" width="7.5" style="8" customWidth="1"/>
    <col min="6668" max="6668" width="9.1640625" style="8" customWidth="1"/>
    <col min="6669" max="6670" width="9.33203125" style="8" customWidth="1"/>
    <col min="6671" max="6671" width="7.5" style="8" customWidth="1"/>
    <col min="6672" max="6672" width="17.33203125" style="8" customWidth="1"/>
    <col min="6673" max="6684" width="7.6640625" style="8" customWidth="1"/>
    <col min="6685" max="6912" width="14.83203125" style="8"/>
    <col min="6913" max="6913" width="6.83203125" style="8" customWidth="1"/>
    <col min="6914" max="6914" width="44.1640625" style="8" customWidth="1"/>
    <col min="6915" max="6915" width="10.6640625" style="8" customWidth="1"/>
    <col min="6916" max="6918" width="8" style="8" customWidth="1"/>
    <col min="6919" max="6919" width="10.5" style="8" customWidth="1"/>
    <col min="6920" max="6921" width="7.5" style="8" customWidth="1"/>
    <col min="6922" max="6922" width="11.1640625" style="8" customWidth="1"/>
    <col min="6923" max="6923" width="7.5" style="8" customWidth="1"/>
    <col min="6924" max="6924" width="9.1640625" style="8" customWidth="1"/>
    <col min="6925" max="6926" width="9.33203125" style="8" customWidth="1"/>
    <col min="6927" max="6927" width="7.5" style="8" customWidth="1"/>
    <col min="6928" max="6928" width="17.33203125" style="8" customWidth="1"/>
    <col min="6929" max="6940" width="7.6640625" style="8" customWidth="1"/>
    <col min="6941" max="7168" width="14.83203125" style="8"/>
    <col min="7169" max="7169" width="6.83203125" style="8" customWidth="1"/>
    <col min="7170" max="7170" width="44.1640625" style="8" customWidth="1"/>
    <col min="7171" max="7171" width="10.6640625" style="8" customWidth="1"/>
    <col min="7172" max="7174" width="8" style="8" customWidth="1"/>
    <col min="7175" max="7175" width="10.5" style="8" customWidth="1"/>
    <col min="7176" max="7177" width="7.5" style="8" customWidth="1"/>
    <col min="7178" max="7178" width="11.1640625" style="8" customWidth="1"/>
    <col min="7179" max="7179" width="7.5" style="8" customWidth="1"/>
    <col min="7180" max="7180" width="9.1640625" style="8" customWidth="1"/>
    <col min="7181" max="7182" width="9.33203125" style="8" customWidth="1"/>
    <col min="7183" max="7183" width="7.5" style="8" customWidth="1"/>
    <col min="7184" max="7184" width="17.33203125" style="8" customWidth="1"/>
    <col min="7185" max="7196" width="7.6640625" style="8" customWidth="1"/>
    <col min="7197" max="7424" width="14.83203125" style="8"/>
    <col min="7425" max="7425" width="6.83203125" style="8" customWidth="1"/>
    <col min="7426" max="7426" width="44.1640625" style="8" customWidth="1"/>
    <col min="7427" max="7427" width="10.6640625" style="8" customWidth="1"/>
    <col min="7428" max="7430" width="8" style="8" customWidth="1"/>
    <col min="7431" max="7431" width="10.5" style="8" customWidth="1"/>
    <col min="7432" max="7433" width="7.5" style="8" customWidth="1"/>
    <col min="7434" max="7434" width="11.1640625" style="8" customWidth="1"/>
    <col min="7435" max="7435" width="7.5" style="8" customWidth="1"/>
    <col min="7436" max="7436" width="9.1640625" style="8" customWidth="1"/>
    <col min="7437" max="7438" width="9.33203125" style="8" customWidth="1"/>
    <col min="7439" max="7439" width="7.5" style="8" customWidth="1"/>
    <col min="7440" max="7440" width="17.33203125" style="8" customWidth="1"/>
    <col min="7441" max="7452" width="7.6640625" style="8" customWidth="1"/>
    <col min="7453" max="7680" width="14.83203125" style="8"/>
    <col min="7681" max="7681" width="6.83203125" style="8" customWidth="1"/>
    <col min="7682" max="7682" width="44.1640625" style="8" customWidth="1"/>
    <col min="7683" max="7683" width="10.6640625" style="8" customWidth="1"/>
    <col min="7684" max="7686" width="8" style="8" customWidth="1"/>
    <col min="7687" max="7687" width="10.5" style="8" customWidth="1"/>
    <col min="7688" max="7689" width="7.5" style="8" customWidth="1"/>
    <col min="7690" max="7690" width="11.1640625" style="8" customWidth="1"/>
    <col min="7691" max="7691" width="7.5" style="8" customWidth="1"/>
    <col min="7692" max="7692" width="9.1640625" style="8" customWidth="1"/>
    <col min="7693" max="7694" width="9.33203125" style="8" customWidth="1"/>
    <col min="7695" max="7695" width="7.5" style="8" customWidth="1"/>
    <col min="7696" max="7696" width="17.33203125" style="8" customWidth="1"/>
    <col min="7697" max="7708" width="7.6640625" style="8" customWidth="1"/>
    <col min="7709" max="7936" width="14.83203125" style="8"/>
    <col min="7937" max="7937" width="6.83203125" style="8" customWidth="1"/>
    <col min="7938" max="7938" width="44.1640625" style="8" customWidth="1"/>
    <col min="7939" max="7939" width="10.6640625" style="8" customWidth="1"/>
    <col min="7940" max="7942" width="8" style="8" customWidth="1"/>
    <col min="7943" max="7943" width="10.5" style="8" customWidth="1"/>
    <col min="7944" max="7945" width="7.5" style="8" customWidth="1"/>
    <col min="7946" max="7946" width="11.1640625" style="8" customWidth="1"/>
    <col min="7947" max="7947" width="7.5" style="8" customWidth="1"/>
    <col min="7948" max="7948" width="9.1640625" style="8" customWidth="1"/>
    <col min="7949" max="7950" width="9.33203125" style="8" customWidth="1"/>
    <col min="7951" max="7951" width="7.5" style="8" customWidth="1"/>
    <col min="7952" max="7952" width="17.33203125" style="8" customWidth="1"/>
    <col min="7953" max="7964" width="7.6640625" style="8" customWidth="1"/>
    <col min="7965" max="8192" width="14.83203125" style="8"/>
    <col min="8193" max="8193" width="6.83203125" style="8" customWidth="1"/>
    <col min="8194" max="8194" width="44.1640625" style="8" customWidth="1"/>
    <col min="8195" max="8195" width="10.6640625" style="8" customWidth="1"/>
    <col min="8196" max="8198" width="8" style="8" customWidth="1"/>
    <col min="8199" max="8199" width="10.5" style="8" customWidth="1"/>
    <col min="8200" max="8201" width="7.5" style="8" customWidth="1"/>
    <col min="8202" max="8202" width="11.1640625" style="8" customWidth="1"/>
    <col min="8203" max="8203" width="7.5" style="8" customWidth="1"/>
    <col min="8204" max="8204" width="9.1640625" style="8" customWidth="1"/>
    <col min="8205" max="8206" width="9.33203125" style="8" customWidth="1"/>
    <col min="8207" max="8207" width="7.5" style="8" customWidth="1"/>
    <col min="8208" max="8208" width="17.33203125" style="8" customWidth="1"/>
    <col min="8209" max="8220" width="7.6640625" style="8" customWidth="1"/>
    <col min="8221" max="8448" width="14.83203125" style="8"/>
    <col min="8449" max="8449" width="6.83203125" style="8" customWidth="1"/>
    <col min="8450" max="8450" width="44.1640625" style="8" customWidth="1"/>
    <col min="8451" max="8451" width="10.6640625" style="8" customWidth="1"/>
    <col min="8452" max="8454" width="8" style="8" customWidth="1"/>
    <col min="8455" max="8455" width="10.5" style="8" customWidth="1"/>
    <col min="8456" max="8457" width="7.5" style="8" customWidth="1"/>
    <col min="8458" max="8458" width="11.1640625" style="8" customWidth="1"/>
    <col min="8459" max="8459" width="7.5" style="8" customWidth="1"/>
    <col min="8460" max="8460" width="9.1640625" style="8" customWidth="1"/>
    <col min="8461" max="8462" width="9.33203125" style="8" customWidth="1"/>
    <col min="8463" max="8463" width="7.5" style="8" customWidth="1"/>
    <col min="8464" max="8464" width="17.33203125" style="8" customWidth="1"/>
    <col min="8465" max="8476" width="7.6640625" style="8" customWidth="1"/>
    <col min="8477" max="8704" width="14.83203125" style="8"/>
    <col min="8705" max="8705" width="6.83203125" style="8" customWidth="1"/>
    <col min="8706" max="8706" width="44.1640625" style="8" customWidth="1"/>
    <col min="8707" max="8707" width="10.6640625" style="8" customWidth="1"/>
    <col min="8708" max="8710" width="8" style="8" customWidth="1"/>
    <col min="8711" max="8711" width="10.5" style="8" customWidth="1"/>
    <col min="8712" max="8713" width="7.5" style="8" customWidth="1"/>
    <col min="8714" max="8714" width="11.1640625" style="8" customWidth="1"/>
    <col min="8715" max="8715" width="7.5" style="8" customWidth="1"/>
    <col min="8716" max="8716" width="9.1640625" style="8" customWidth="1"/>
    <col min="8717" max="8718" width="9.33203125" style="8" customWidth="1"/>
    <col min="8719" max="8719" width="7.5" style="8" customWidth="1"/>
    <col min="8720" max="8720" width="17.33203125" style="8" customWidth="1"/>
    <col min="8721" max="8732" width="7.6640625" style="8" customWidth="1"/>
    <col min="8733" max="8960" width="14.83203125" style="8"/>
    <col min="8961" max="8961" width="6.83203125" style="8" customWidth="1"/>
    <col min="8962" max="8962" width="44.1640625" style="8" customWidth="1"/>
    <col min="8963" max="8963" width="10.6640625" style="8" customWidth="1"/>
    <col min="8964" max="8966" width="8" style="8" customWidth="1"/>
    <col min="8967" max="8967" width="10.5" style="8" customWidth="1"/>
    <col min="8968" max="8969" width="7.5" style="8" customWidth="1"/>
    <col min="8970" max="8970" width="11.1640625" style="8" customWidth="1"/>
    <col min="8971" max="8971" width="7.5" style="8" customWidth="1"/>
    <col min="8972" max="8972" width="9.1640625" style="8" customWidth="1"/>
    <col min="8973" max="8974" width="9.33203125" style="8" customWidth="1"/>
    <col min="8975" max="8975" width="7.5" style="8" customWidth="1"/>
    <col min="8976" max="8976" width="17.33203125" style="8" customWidth="1"/>
    <col min="8977" max="8988" width="7.6640625" style="8" customWidth="1"/>
    <col min="8989" max="9216" width="14.83203125" style="8"/>
    <col min="9217" max="9217" width="6.83203125" style="8" customWidth="1"/>
    <col min="9218" max="9218" width="44.1640625" style="8" customWidth="1"/>
    <col min="9219" max="9219" width="10.6640625" style="8" customWidth="1"/>
    <col min="9220" max="9222" width="8" style="8" customWidth="1"/>
    <col min="9223" max="9223" width="10.5" style="8" customWidth="1"/>
    <col min="9224" max="9225" width="7.5" style="8" customWidth="1"/>
    <col min="9226" max="9226" width="11.1640625" style="8" customWidth="1"/>
    <col min="9227" max="9227" width="7.5" style="8" customWidth="1"/>
    <col min="9228" max="9228" width="9.1640625" style="8" customWidth="1"/>
    <col min="9229" max="9230" width="9.33203125" style="8" customWidth="1"/>
    <col min="9231" max="9231" width="7.5" style="8" customWidth="1"/>
    <col min="9232" max="9232" width="17.33203125" style="8" customWidth="1"/>
    <col min="9233" max="9244" width="7.6640625" style="8" customWidth="1"/>
    <col min="9245" max="9472" width="14.83203125" style="8"/>
    <col min="9473" max="9473" width="6.83203125" style="8" customWidth="1"/>
    <col min="9474" max="9474" width="44.1640625" style="8" customWidth="1"/>
    <col min="9475" max="9475" width="10.6640625" style="8" customWidth="1"/>
    <col min="9476" max="9478" width="8" style="8" customWidth="1"/>
    <col min="9479" max="9479" width="10.5" style="8" customWidth="1"/>
    <col min="9480" max="9481" width="7.5" style="8" customWidth="1"/>
    <col min="9482" max="9482" width="11.1640625" style="8" customWidth="1"/>
    <col min="9483" max="9483" width="7.5" style="8" customWidth="1"/>
    <col min="9484" max="9484" width="9.1640625" style="8" customWidth="1"/>
    <col min="9485" max="9486" width="9.33203125" style="8" customWidth="1"/>
    <col min="9487" max="9487" width="7.5" style="8" customWidth="1"/>
    <col min="9488" max="9488" width="17.33203125" style="8" customWidth="1"/>
    <col min="9489" max="9500" width="7.6640625" style="8" customWidth="1"/>
    <col min="9501" max="9728" width="14.83203125" style="8"/>
    <col min="9729" max="9729" width="6.83203125" style="8" customWidth="1"/>
    <col min="9730" max="9730" width="44.1640625" style="8" customWidth="1"/>
    <col min="9731" max="9731" width="10.6640625" style="8" customWidth="1"/>
    <col min="9732" max="9734" width="8" style="8" customWidth="1"/>
    <col min="9735" max="9735" width="10.5" style="8" customWidth="1"/>
    <col min="9736" max="9737" width="7.5" style="8" customWidth="1"/>
    <col min="9738" max="9738" width="11.1640625" style="8" customWidth="1"/>
    <col min="9739" max="9739" width="7.5" style="8" customWidth="1"/>
    <col min="9740" max="9740" width="9.1640625" style="8" customWidth="1"/>
    <col min="9741" max="9742" width="9.33203125" style="8" customWidth="1"/>
    <col min="9743" max="9743" width="7.5" style="8" customWidth="1"/>
    <col min="9744" max="9744" width="17.33203125" style="8" customWidth="1"/>
    <col min="9745" max="9756" width="7.6640625" style="8" customWidth="1"/>
    <col min="9757" max="9984" width="14.83203125" style="8"/>
    <col min="9985" max="9985" width="6.83203125" style="8" customWidth="1"/>
    <col min="9986" max="9986" width="44.1640625" style="8" customWidth="1"/>
    <col min="9987" max="9987" width="10.6640625" style="8" customWidth="1"/>
    <col min="9988" max="9990" width="8" style="8" customWidth="1"/>
    <col min="9991" max="9991" width="10.5" style="8" customWidth="1"/>
    <col min="9992" max="9993" width="7.5" style="8" customWidth="1"/>
    <col min="9994" max="9994" width="11.1640625" style="8" customWidth="1"/>
    <col min="9995" max="9995" width="7.5" style="8" customWidth="1"/>
    <col min="9996" max="9996" width="9.1640625" style="8" customWidth="1"/>
    <col min="9997" max="9998" width="9.33203125" style="8" customWidth="1"/>
    <col min="9999" max="9999" width="7.5" style="8" customWidth="1"/>
    <col min="10000" max="10000" width="17.33203125" style="8" customWidth="1"/>
    <col min="10001" max="10012" width="7.6640625" style="8" customWidth="1"/>
    <col min="10013" max="10240" width="14.83203125" style="8"/>
    <col min="10241" max="10241" width="6.83203125" style="8" customWidth="1"/>
    <col min="10242" max="10242" width="44.1640625" style="8" customWidth="1"/>
    <col min="10243" max="10243" width="10.6640625" style="8" customWidth="1"/>
    <col min="10244" max="10246" width="8" style="8" customWidth="1"/>
    <col min="10247" max="10247" width="10.5" style="8" customWidth="1"/>
    <col min="10248" max="10249" width="7.5" style="8" customWidth="1"/>
    <col min="10250" max="10250" width="11.1640625" style="8" customWidth="1"/>
    <col min="10251" max="10251" width="7.5" style="8" customWidth="1"/>
    <col min="10252" max="10252" width="9.1640625" style="8" customWidth="1"/>
    <col min="10253" max="10254" width="9.33203125" style="8" customWidth="1"/>
    <col min="10255" max="10255" width="7.5" style="8" customWidth="1"/>
    <col min="10256" max="10256" width="17.33203125" style="8" customWidth="1"/>
    <col min="10257" max="10268" width="7.6640625" style="8" customWidth="1"/>
    <col min="10269" max="10496" width="14.83203125" style="8"/>
    <col min="10497" max="10497" width="6.83203125" style="8" customWidth="1"/>
    <col min="10498" max="10498" width="44.1640625" style="8" customWidth="1"/>
    <col min="10499" max="10499" width="10.6640625" style="8" customWidth="1"/>
    <col min="10500" max="10502" width="8" style="8" customWidth="1"/>
    <col min="10503" max="10503" width="10.5" style="8" customWidth="1"/>
    <col min="10504" max="10505" width="7.5" style="8" customWidth="1"/>
    <col min="10506" max="10506" width="11.1640625" style="8" customWidth="1"/>
    <col min="10507" max="10507" width="7.5" style="8" customWidth="1"/>
    <col min="10508" max="10508" width="9.1640625" style="8" customWidth="1"/>
    <col min="10509" max="10510" width="9.33203125" style="8" customWidth="1"/>
    <col min="10511" max="10511" width="7.5" style="8" customWidth="1"/>
    <col min="10512" max="10512" width="17.33203125" style="8" customWidth="1"/>
    <col min="10513" max="10524" width="7.6640625" style="8" customWidth="1"/>
    <col min="10525" max="10752" width="14.83203125" style="8"/>
    <col min="10753" max="10753" width="6.83203125" style="8" customWidth="1"/>
    <col min="10754" max="10754" width="44.1640625" style="8" customWidth="1"/>
    <col min="10755" max="10755" width="10.6640625" style="8" customWidth="1"/>
    <col min="10756" max="10758" width="8" style="8" customWidth="1"/>
    <col min="10759" max="10759" width="10.5" style="8" customWidth="1"/>
    <col min="10760" max="10761" width="7.5" style="8" customWidth="1"/>
    <col min="10762" max="10762" width="11.1640625" style="8" customWidth="1"/>
    <col min="10763" max="10763" width="7.5" style="8" customWidth="1"/>
    <col min="10764" max="10764" width="9.1640625" style="8" customWidth="1"/>
    <col min="10765" max="10766" width="9.33203125" style="8" customWidth="1"/>
    <col min="10767" max="10767" width="7.5" style="8" customWidth="1"/>
    <col min="10768" max="10768" width="17.33203125" style="8" customWidth="1"/>
    <col min="10769" max="10780" width="7.6640625" style="8" customWidth="1"/>
    <col min="10781" max="11008" width="14.83203125" style="8"/>
    <col min="11009" max="11009" width="6.83203125" style="8" customWidth="1"/>
    <col min="11010" max="11010" width="44.1640625" style="8" customWidth="1"/>
    <col min="11011" max="11011" width="10.6640625" style="8" customWidth="1"/>
    <col min="11012" max="11014" width="8" style="8" customWidth="1"/>
    <col min="11015" max="11015" width="10.5" style="8" customWidth="1"/>
    <col min="11016" max="11017" width="7.5" style="8" customWidth="1"/>
    <col min="11018" max="11018" width="11.1640625" style="8" customWidth="1"/>
    <col min="11019" max="11019" width="7.5" style="8" customWidth="1"/>
    <col min="11020" max="11020" width="9.1640625" style="8" customWidth="1"/>
    <col min="11021" max="11022" width="9.33203125" style="8" customWidth="1"/>
    <col min="11023" max="11023" width="7.5" style="8" customWidth="1"/>
    <col min="11024" max="11024" width="17.33203125" style="8" customWidth="1"/>
    <col min="11025" max="11036" width="7.6640625" style="8" customWidth="1"/>
    <col min="11037" max="11264" width="14.83203125" style="8"/>
    <col min="11265" max="11265" width="6.83203125" style="8" customWidth="1"/>
    <col min="11266" max="11266" width="44.1640625" style="8" customWidth="1"/>
    <col min="11267" max="11267" width="10.6640625" style="8" customWidth="1"/>
    <col min="11268" max="11270" width="8" style="8" customWidth="1"/>
    <col min="11271" max="11271" width="10.5" style="8" customWidth="1"/>
    <col min="11272" max="11273" width="7.5" style="8" customWidth="1"/>
    <col min="11274" max="11274" width="11.1640625" style="8" customWidth="1"/>
    <col min="11275" max="11275" width="7.5" style="8" customWidth="1"/>
    <col min="11276" max="11276" width="9.1640625" style="8" customWidth="1"/>
    <col min="11277" max="11278" width="9.33203125" style="8" customWidth="1"/>
    <col min="11279" max="11279" width="7.5" style="8" customWidth="1"/>
    <col min="11280" max="11280" width="17.33203125" style="8" customWidth="1"/>
    <col min="11281" max="11292" width="7.6640625" style="8" customWidth="1"/>
    <col min="11293" max="11520" width="14.83203125" style="8"/>
    <col min="11521" max="11521" width="6.83203125" style="8" customWidth="1"/>
    <col min="11522" max="11522" width="44.1640625" style="8" customWidth="1"/>
    <col min="11523" max="11523" width="10.6640625" style="8" customWidth="1"/>
    <col min="11524" max="11526" width="8" style="8" customWidth="1"/>
    <col min="11527" max="11527" width="10.5" style="8" customWidth="1"/>
    <col min="11528" max="11529" width="7.5" style="8" customWidth="1"/>
    <col min="11530" max="11530" width="11.1640625" style="8" customWidth="1"/>
    <col min="11531" max="11531" width="7.5" style="8" customWidth="1"/>
    <col min="11532" max="11532" width="9.1640625" style="8" customWidth="1"/>
    <col min="11533" max="11534" width="9.33203125" style="8" customWidth="1"/>
    <col min="11535" max="11535" width="7.5" style="8" customWidth="1"/>
    <col min="11536" max="11536" width="17.33203125" style="8" customWidth="1"/>
    <col min="11537" max="11548" width="7.6640625" style="8" customWidth="1"/>
    <col min="11549" max="11776" width="14.83203125" style="8"/>
    <col min="11777" max="11777" width="6.83203125" style="8" customWidth="1"/>
    <col min="11778" max="11778" width="44.1640625" style="8" customWidth="1"/>
    <col min="11779" max="11779" width="10.6640625" style="8" customWidth="1"/>
    <col min="11780" max="11782" width="8" style="8" customWidth="1"/>
    <col min="11783" max="11783" width="10.5" style="8" customWidth="1"/>
    <col min="11784" max="11785" width="7.5" style="8" customWidth="1"/>
    <col min="11786" max="11786" width="11.1640625" style="8" customWidth="1"/>
    <col min="11787" max="11787" width="7.5" style="8" customWidth="1"/>
    <col min="11788" max="11788" width="9.1640625" style="8" customWidth="1"/>
    <col min="11789" max="11790" width="9.33203125" style="8" customWidth="1"/>
    <col min="11791" max="11791" width="7.5" style="8" customWidth="1"/>
    <col min="11792" max="11792" width="17.33203125" style="8" customWidth="1"/>
    <col min="11793" max="11804" width="7.6640625" style="8" customWidth="1"/>
    <col min="11805" max="12032" width="14.83203125" style="8"/>
    <col min="12033" max="12033" width="6.83203125" style="8" customWidth="1"/>
    <col min="12034" max="12034" width="44.1640625" style="8" customWidth="1"/>
    <col min="12035" max="12035" width="10.6640625" style="8" customWidth="1"/>
    <col min="12036" max="12038" width="8" style="8" customWidth="1"/>
    <col min="12039" max="12039" width="10.5" style="8" customWidth="1"/>
    <col min="12040" max="12041" width="7.5" style="8" customWidth="1"/>
    <col min="12042" max="12042" width="11.1640625" style="8" customWidth="1"/>
    <col min="12043" max="12043" width="7.5" style="8" customWidth="1"/>
    <col min="12044" max="12044" width="9.1640625" style="8" customWidth="1"/>
    <col min="12045" max="12046" width="9.33203125" style="8" customWidth="1"/>
    <col min="12047" max="12047" width="7.5" style="8" customWidth="1"/>
    <col min="12048" max="12048" width="17.33203125" style="8" customWidth="1"/>
    <col min="12049" max="12060" width="7.6640625" style="8" customWidth="1"/>
    <col min="12061" max="12288" width="14.83203125" style="8"/>
    <col min="12289" max="12289" width="6.83203125" style="8" customWidth="1"/>
    <col min="12290" max="12290" width="44.1640625" style="8" customWidth="1"/>
    <col min="12291" max="12291" width="10.6640625" style="8" customWidth="1"/>
    <col min="12292" max="12294" width="8" style="8" customWidth="1"/>
    <col min="12295" max="12295" width="10.5" style="8" customWidth="1"/>
    <col min="12296" max="12297" width="7.5" style="8" customWidth="1"/>
    <col min="12298" max="12298" width="11.1640625" style="8" customWidth="1"/>
    <col min="12299" max="12299" width="7.5" style="8" customWidth="1"/>
    <col min="12300" max="12300" width="9.1640625" style="8" customWidth="1"/>
    <col min="12301" max="12302" width="9.33203125" style="8" customWidth="1"/>
    <col min="12303" max="12303" width="7.5" style="8" customWidth="1"/>
    <col min="12304" max="12304" width="17.33203125" style="8" customWidth="1"/>
    <col min="12305" max="12316" width="7.6640625" style="8" customWidth="1"/>
    <col min="12317" max="12544" width="14.83203125" style="8"/>
    <col min="12545" max="12545" width="6.83203125" style="8" customWidth="1"/>
    <col min="12546" max="12546" width="44.1640625" style="8" customWidth="1"/>
    <col min="12547" max="12547" width="10.6640625" style="8" customWidth="1"/>
    <col min="12548" max="12550" width="8" style="8" customWidth="1"/>
    <col min="12551" max="12551" width="10.5" style="8" customWidth="1"/>
    <col min="12552" max="12553" width="7.5" style="8" customWidth="1"/>
    <col min="12554" max="12554" width="11.1640625" style="8" customWidth="1"/>
    <col min="12555" max="12555" width="7.5" style="8" customWidth="1"/>
    <col min="12556" max="12556" width="9.1640625" style="8" customWidth="1"/>
    <col min="12557" max="12558" width="9.33203125" style="8" customWidth="1"/>
    <col min="12559" max="12559" width="7.5" style="8" customWidth="1"/>
    <col min="12560" max="12560" width="17.33203125" style="8" customWidth="1"/>
    <col min="12561" max="12572" width="7.6640625" style="8" customWidth="1"/>
    <col min="12573" max="12800" width="14.83203125" style="8"/>
    <col min="12801" max="12801" width="6.83203125" style="8" customWidth="1"/>
    <col min="12802" max="12802" width="44.1640625" style="8" customWidth="1"/>
    <col min="12803" max="12803" width="10.6640625" style="8" customWidth="1"/>
    <col min="12804" max="12806" width="8" style="8" customWidth="1"/>
    <col min="12807" max="12807" width="10.5" style="8" customWidth="1"/>
    <col min="12808" max="12809" width="7.5" style="8" customWidth="1"/>
    <col min="12810" max="12810" width="11.1640625" style="8" customWidth="1"/>
    <col min="12811" max="12811" width="7.5" style="8" customWidth="1"/>
    <col min="12812" max="12812" width="9.1640625" style="8" customWidth="1"/>
    <col min="12813" max="12814" width="9.33203125" style="8" customWidth="1"/>
    <col min="12815" max="12815" width="7.5" style="8" customWidth="1"/>
    <col min="12816" max="12816" width="17.33203125" style="8" customWidth="1"/>
    <col min="12817" max="12828" width="7.6640625" style="8" customWidth="1"/>
    <col min="12829" max="13056" width="14.83203125" style="8"/>
    <col min="13057" max="13057" width="6.83203125" style="8" customWidth="1"/>
    <col min="13058" max="13058" width="44.1640625" style="8" customWidth="1"/>
    <col min="13059" max="13059" width="10.6640625" style="8" customWidth="1"/>
    <col min="13060" max="13062" width="8" style="8" customWidth="1"/>
    <col min="13063" max="13063" width="10.5" style="8" customWidth="1"/>
    <col min="13064" max="13065" width="7.5" style="8" customWidth="1"/>
    <col min="13066" max="13066" width="11.1640625" style="8" customWidth="1"/>
    <col min="13067" max="13067" width="7.5" style="8" customWidth="1"/>
    <col min="13068" max="13068" width="9.1640625" style="8" customWidth="1"/>
    <col min="13069" max="13070" width="9.33203125" style="8" customWidth="1"/>
    <col min="13071" max="13071" width="7.5" style="8" customWidth="1"/>
    <col min="13072" max="13072" width="17.33203125" style="8" customWidth="1"/>
    <col min="13073" max="13084" width="7.6640625" style="8" customWidth="1"/>
    <col min="13085" max="13312" width="14.83203125" style="8"/>
    <col min="13313" max="13313" width="6.83203125" style="8" customWidth="1"/>
    <col min="13314" max="13314" width="44.1640625" style="8" customWidth="1"/>
    <col min="13315" max="13315" width="10.6640625" style="8" customWidth="1"/>
    <col min="13316" max="13318" width="8" style="8" customWidth="1"/>
    <col min="13319" max="13319" width="10.5" style="8" customWidth="1"/>
    <col min="13320" max="13321" width="7.5" style="8" customWidth="1"/>
    <col min="13322" max="13322" width="11.1640625" style="8" customWidth="1"/>
    <col min="13323" max="13323" width="7.5" style="8" customWidth="1"/>
    <col min="13324" max="13324" width="9.1640625" style="8" customWidth="1"/>
    <col min="13325" max="13326" width="9.33203125" style="8" customWidth="1"/>
    <col min="13327" max="13327" width="7.5" style="8" customWidth="1"/>
    <col min="13328" max="13328" width="17.33203125" style="8" customWidth="1"/>
    <col min="13329" max="13340" width="7.6640625" style="8" customWidth="1"/>
    <col min="13341" max="13568" width="14.83203125" style="8"/>
    <col min="13569" max="13569" width="6.83203125" style="8" customWidth="1"/>
    <col min="13570" max="13570" width="44.1640625" style="8" customWidth="1"/>
    <col min="13571" max="13571" width="10.6640625" style="8" customWidth="1"/>
    <col min="13572" max="13574" width="8" style="8" customWidth="1"/>
    <col min="13575" max="13575" width="10.5" style="8" customWidth="1"/>
    <col min="13576" max="13577" width="7.5" style="8" customWidth="1"/>
    <col min="13578" max="13578" width="11.1640625" style="8" customWidth="1"/>
    <col min="13579" max="13579" width="7.5" style="8" customWidth="1"/>
    <col min="13580" max="13580" width="9.1640625" style="8" customWidth="1"/>
    <col min="13581" max="13582" width="9.33203125" style="8" customWidth="1"/>
    <col min="13583" max="13583" width="7.5" style="8" customWidth="1"/>
    <col min="13584" max="13584" width="17.33203125" style="8" customWidth="1"/>
    <col min="13585" max="13596" width="7.6640625" style="8" customWidth="1"/>
    <col min="13597" max="13824" width="14.83203125" style="8"/>
    <col min="13825" max="13825" width="6.83203125" style="8" customWidth="1"/>
    <col min="13826" max="13826" width="44.1640625" style="8" customWidth="1"/>
    <col min="13827" max="13827" width="10.6640625" style="8" customWidth="1"/>
    <col min="13828" max="13830" width="8" style="8" customWidth="1"/>
    <col min="13831" max="13831" width="10.5" style="8" customWidth="1"/>
    <col min="13832" max="13833" width="7.5" style="8" customWidth="1"/>
    <col min="13834" max="13834" width="11.1640625" style="8" customWidth="1"/>
    <col min="13835" max="13835" width="7.5" style="8" customWidth="1"/>
    <col min="13836" max="13836" width="9.1640625" style="8" customWidth="1"/>
    <col min="13837" max="13838" width="9.33203125" style="8" customWidth="1"/>
    <col min="13839" max="13839" width="7.5" style="8" customWidth="1"/>
    <col min="13840" max="13840" width="17.33203125" style="8" customWidth="1"/>
    <col min="13841" max="13852" width="7.6640625" style="8" customWidth="1"/>
    <col min="13853" max="14080" width="14.83203125" style="8"/>
    <col min="14081" max="14081" width="6.83203125" style="8" customWidth="1"/>
    <col min="14082" max="14082" width="44.1640625" style="8" customWidth="1"/>
    <col min="14083" max="14083" width="10.6640625" style="8" customWidth="1"/>
    <col min="14084" max="14086" width="8" style="8" customWidth="1"/>
    <col min="14087" max="14087" width="10.5" style="8" customWidth="1"/>
    <col min="14088" max="14089" width="7.5" style="8" customWidth="1"/>
    <col min="14090" max="14090" width="11.1640625" style="8" customWidth="1"/>
    <col min="14091" max="14091" width="7.5" style="8" customWidth="1"/>
    <col min="14092" max="14092" width="9.1640625" style="8" customWidth="1"/>
    <col min="14093" max="14094" width="9.33203125" style="8" customWidth="1"/>
    <col min="14095" max="14095" width="7.5" style="8" customWidth="1"/>
    <col min="14096" max="14096" width="17.33203125" style="8" customWidth="1"/>
    <col min="14097" max="14108" width="7.6640625" style="8" customWidth="1"/>
    <col min="14109" max="14336" width="14.83203125" style="8"/>
    <col min="14337" max="14337" width="6.83203125" style="8" customWidth="1"/>
    <col min="14338" max="14338" width="44.1640625" style="8" customWidth="1"/>
    <col min="14339" max="14339" width="10.6640625" style="8" customWidth="1"/>
    <col min="14340" max="14342" width="8" style="8" customWidth="1"/>
    <col min="14343" max="14343" width="10.5" style="8" customWidth="1"/>
    <col min="14344" max="14345" width="7.5" style="8" customWidth="1"/>
    <col min="14346" max="14346" width="11.1640625" style="8" customWidth="1"/>
    <col min="14347" max="14347" width="7.5" style="8" customWidth="1"/>
    <col min="14348" max="14348" width="9.1640625" style="8" customWidth="1"/>
    <col min="14349" max="14350" width="9.33203125" style="8" customWidth="1"/>
    <col min="14351" max="14351" width="7.5" style="8" customWidth="1"/>
    <col min="14352" max="14352" width="17.33203125" style="8" customWidth="1"/>
    <col min="14353" max="14364" width="7.6640625" style="8" customWidth="1"/>
    <col min="14365" max="14592" width="14.83203125" style="8"/>
    <col min="14593" max="14593" width="6.83203125" style="8" customWidth="1"/>
    <col min="14594" max="14594" width="44.1640625" style="8" customWidth="1"/>
    <col min="14595" max="14595" width="10.6640625" style="8" customWidth="1"/>
    <col min="14596" max="14598" width="8" style="8" customWidth="1"/>
    <col min="14599" max="14599" width="10.5" style="8" customWidth="1"/>
    <col min="14600" max="14601" width="7.5" style="8" customWidth="1"/>
    <col min="14602" max="14602" width="11.1640625" style="8" customWidth="1"/>
    <col min="14603" max="14603" width="7.5" style="8" customWidth="1"/>
    <col min="14604" max="14604" width="9.1640625" style="8" customWidth="1"/>
    <col min="14605" max="14606" width="9.33203125" style="8" customWidth="1"/>
    <col min="14607" max="14607" width="7.5" style="8" customWidth="1"/>
    <col min="14608" max="14608" width="17.33203125" style="8" customWidth="1"/>
    <col min="14609" max="14620" width="7.6640625" style="8" customWidth="1"/>
    <col min="14621" max="14848" width="14.83203125" style="8"/>
    <col min="14849" max="14849" width="6.83203125" style="8" customWidth="1"/>
    <col min="14850" max="14850" width="44.1640625" style="8" customWidth="1"/>
    <col min="14851" max="14851" width="10.6640625" style="8" customWidth="1"/>
    <col min="14852" max="14854" width="8" style="8" customWidth="1"/>
    <col min="14855" max="14855" width="10.5" style="8" customWidth="1"/>
    <col min="14856" max="14857" width="7.5" style="8" customWidth="1"/>
    <col min="14858" max="14858" width="11.1640625" style="8" customWidth="1"/>
    <col min="14859" max="14859" width="7.5" style="8" customWidth="1"/>
    <col min="14860" max="14860" width="9.1640625" style="8" customWidth="1"/>
    <col min="14861" max="14862" width="9.33203125" style="8" customWidth="1"/>
    <col min="14863" max="14863" width="7.5" style="8" customWidth="1"/>
    <col min="14864" max="14864" width="17.33203125" style="8" customWidth="1"/>
    <col min="14865" max="14876" width="7.6640625" style="8" customWidth="1"/>
    <col min="14877" max="15104" width="14.83203125" style="8"/>
    <col min="15105" max="15105" width="6.83203125" style="8" customWidth="1"/>
    <col min="15106" max="15106" width="44.1640625" style="8" customWidth="1"/>
    <col min="15107" max="15107" width="10.6640625" style="8" customWidth="1"/>
    <col min="15108" max="15110" width="8" style="8" customWidth="1"/>
    <col min="15111" max="15111" width="10.5" style="8" customWidth="1"/>
    <col min="15112" max="15113" width="7.5" style="8" customWidth="1"/>
    <col min="15114" max="15114" width="11.1640625" style="8" customWidth="1"/>
    <col min="15115" max="15115" width="7.5" style="8" customWidth="1"/>
    <col min="15116" max="15116" width="9.1640625" style="8" customWidth="1"/>
    <col min="15117" max="15118" width="9.33203125" style="8" customWidth="1"/>
    <col min="15119" max="15119" width="7.5" style="8" customWidth="1"/>
    <col min="15120" max="15120" width="17.33203125" style="8" customWidth="1"/>
    <col min="15121" max="15132" width="7.6640625" style="8" customWidth="1"/>
    <col min="15133" max="15360" width="14.83203125" style="8"/>
    <col min="15361" max="15361" width="6.83203125" style="8" customWidth="1"/>
    <col min="15362" max="15362" width="44.1640625" style="8" customWidth="1"/>
    <col min="15363" max="15363" width="10.6640625" style="8" customWidth="1"/>
    <col min="15364" max="15366" width="8" style="8" customWidth="1"/>
    <col min="15367" max="15367" width="10.5" style="8" customWidth="1"/>
    <col min="15368" max="15369" width="7.5" style="8" customWidth="1"/>
    <col min="15370" max="15370" width="11.1640625" style="8" customWidth="1"/>
    <col min="15371" max="15371" width="7.5" style="8" customWidth="1"/>
    <col min="15372" max="15372" width="9.1640625" style="8" customWidth="1"/>
    <col min="15373" max="15374" width="9.33203125" style="8" customWidth="1"/>
    <col min="15375" max="15375" width="7.5" style="8" customWidth="1"/>
    <col min="15376" max="15376" width="17.33203125" style="8" customWidth="1"/>
    <col min="15377" max="15388" width="7.6640625" style="8" customWidth="1"/>
    <col min="15389" max="15616" width="14.83203125" style="8"/>
    <col min="15617" max="15617" width="6.83203125" style="8" customWidth="1"/>
    <col min="15618" max="15618" width="44.1640625" style="8" customWidth="1"/>
    <col min="15619" max="15619" width="10.6640625" style="8" customWidth="1"/>
    <col min="15620" max="15622" width="8" style="8" customWidth="1"/>
    <col min="15623" max="15623" width="10.5" style="8" customWidth="1"/>
    <col min="15624" max="15625" width="7.5" style="8" customWidth="1"/>
    <col min="15626" max="15626" width="11.1640625" style="8" customWidth="1"/>
    <col min="15627" max="15627" width="7.5" style="8" customWidth="1"/>
    <col min="15628" max="15628" width="9.1640625" style="8" customWidth="1"/>
    <col min="15629" max="15630" width="9.33203125" style="8" customWidth="1"/>
    <col min="15631" max="15631" width="7.5" style="8" customWidth="1"/>
    <col min="15632" max="15632" width="17.33203125" style="8" customWidth="1"/>
    <col min="15633" max="15644" width="7.6640625" style="8" customWidth="1"/>
    <col min="15645" max="15872" width="14.83203125" style="8"/>
    <col min="15873" max="15873" width="6.83203125" style="8" customWidth="1"/>
    <col min="15874" max="15874" width="44.1640625" style="8" customWidth="1"/>
    <col min="15875" max="15875" width="10.6640625" style="8" customWidth="1"/>
    <col min="15876" max="15878" width="8" style="8" customWidth="1"/>
    <col min="15879" max="15879" width="10.5" style="8" customWidth="1"/>
    <col min="15880" max="15881" width="7.5" style="8" customWidth="1"/>
    <col min="15882" max="15882" width="11.1640625" style="8" customWidth="1"/>
    <col min="15883" max="15883" width="7.5" style="8" customWidth="1"/>
    <col min="15884" max="15884" width="9.1640625" style="8" customWidth="1"/>
    <col min="15885" max="15886" width="9.33203125" style="8" customWidth="1"/>
    <col min="15887" max="15887" width="7.5" style="8" customWidth="1"/>
    <col min="15888" max="15888" width="17.33203125" style="8" customWidth="1"/>
    <col min="15889" max="15900" width="7.6640625" style="8" customWidth="1"/>
    <col min="15901" max="16128" width="14.83203125" style="8"/>
    <col min="16129" max="16129" width="6.83203125" style="8" customWidth="1"/>
    <col min="16130" max="16130" width="44.1640625" style="8" customWidth="1"/>
    <col min="16131" max="16131" width="10.6640625" style="8" customWidth="1"/>
    <col min="16132" max="16134" width="8" style="8" customWidth="1"/>
    <col min="16135" max="16135" width="10.5" style="8" customWidth="1"/>
    <col min="16136" max="16137" width="7.5" style="8" customWidth="1"/>
    <col min="16138" max="16138" width="11.1640625" style="8" customWidth="1"/>
    <col min="16139" max="16139" width="7.5" style="8" customWidth="1"/>
    <col min="16140" max="16140" width="9.1640625" style="8" customWidth="1"/>
    <col min="16141" max="16142" width="9.33203125" style="8" customWidth="1"/>
    <col min="16143" max="16143" width="7.5" style="8" customWidth="1"/>
    <col min="16144" max="16144" width="17.33203125" style="8" customWidth="1"/>
    <col min="16145" max="16156" width="7.6640625" style="8" customWidth="1"/>
    <col min="16157" max="16384" width="14.83203125" style="8"/>
  </cols>
  <sheetData>
    <row r="1" spans="1:29" ht="18.75" x14ac:dyDescent="0.3">
      <c r="A1" s="1"/>
      <c r="B1" s="2"/>
      <c r="C1" s="3"/>
      <c r="D1" s="4"/>
      <c r="E1" s="4"/>
      <c r="F1" s="4"/>
      <c r="G1" s="4"/>
      <c r="H1" s="5"/>
      <c r="I1" s="5"/>
      <c r="J1" s="6" t="s">
        <v>16</v>
      </c>
      <c r="K1" s="6"/>
      <c r="L1" s="6"/>
      <c r="M1" s="6"/>
      <c r="N1" s="6"/>
      <c r="O1" s="7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9" ht="15.75" customHeight="1" x14ac:dyDescent="0.3">
      <c r="A2" s="9"/>
      <c r="B2" s="10"/>
      <c r="C2" s="11"/>
      <c r="D2" s="11"/>
      <c r="E2" s="11"/>
      <c r="F2" s="11"/>
      <c r="G2" s="11"/>
      <c r="H2" s="12"/>
      <c r="I2" s="12"/>
      <c r="J2" s="13" t="s">
        <v>17</v>
      </c>
      <c r="K2" s="13"/>
      <c r="L2" s="13"/>
      <c r="M2" s="13"/>
      <c r="N2" s="13"/>
      <c r="O2" s="14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29" ht="14.25" customHeight="1" x14ac:dyDescent="0.3">
      <c r="A3" s="9"/>
      <c r="B3" s="10"/>
      <c r="C3" s="11"/>
      <c r="D3" s="11"/>
      <c r="E3" s="11"/>
      <c r="F3" s="11"/>
      <c r="G3" s="11"/>
      <c r="H3" s="12"/>
      <c r="I3" s="12"/>
      <c r="J3" s="13" t="s">
        <v>18</v>
      </c>
      <c r="K3" s="13"/>
      <c r="L3" s="13"/>
      <c r="M3" s="13"/>
      <c r="N3" s="13"/>
      <c r="O3" s="14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ht="15" customHeight="1" x14ac:dyDescent="0.3">
      <c r="A4" s="9"/>
      <c r="B4" s="10"/>
      <c r="C4" s="11"/>
      <c r="D4" s="11"/>
      <c r="E4" s="11"/>
      <c r="F4" s="11"/>
      <c r="G4" s="11"/>
      <c r="H4" s="12"/>
      <c r="I4" s="12"/>
      <c r="J4" s="15" t="s">
        <v>19</v>
      </c>
      <c r="K4" s="16" t="s">
        <v>20</v>
      </c>
      <c r="L4" s="16"/>
      <c r="M4" s="16"/>
      <c r="N4" s="16"/>
      <c r="O4" s="17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ht="18.75" hidden="1" x14ac:dyDescent="0.3">
      <c r="A5" s="9"/>
      <c r="B5" s="10"/>
      <c r="C5" s="11"/>
      <c r="D5" s="11"/>
      <c r="E5" s="11"/>
      <c r="F5" s="11"/>
      <c r="G5" s="11"/>
      <c r="H5" s="12"/>
      <c r="I5" s="12"/>
      <c r="J5" s="15"/>
      <c r="K5" s="15"/>
      <c r="L5" s="15"/>
      <c r="M5" s="15"/>
      <c r="N5" s="12"/>
      <c r="O5" s="1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65.25" customHeight="1" x14ac:dyDescent="0.2">
      <c r="A6" s="19" t="s">
        <v>21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1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45.6" customHeight="1" x14ac:dyDescent="0.25">
      <c r="A7" s="22" t="s">
        <v>22</v>
      </c>
      <c r="B7" s="23" t="s">
        <v>23</v>
      </c>
      <c r="C7" s="24" t="s">
        <v>24</v>
      </c>
      <c r="D7" s="25" t="s">
        <v>25</v>
      </c>
      <c r="E7" s="25"/>
      <c r="F7" s="25"/>
      <c r="G7" s="26" t="s">
        <v>26</v>
      </c>
      <c r="H7" s="27" t="s">
        <v>27</v>
      </c>
      <c r="I7" s="27"/>
      <c r="J7" s="27"/>
      <c r="K7" s="27"/>
      <c r="L7" s="27" t="s">
        <v>28</v>
      </c>
      <c r="M7" s="27"/>
      <c r="N7" s="27"/>
      <c r="O7" s="27"/>
    </row>
    <row r="8" spans="1:29" ht="36" customHeight="1" x14ac:dyDescent="0.25">
      <c r="A8" s="30"/>
      <c r="B8" s="31"/>
      <c r="C8" s="32"/>
      <c r="D8" s="33" t="s">
        <v>29</v>
      </c>
      <c r="E8" s="33" t="s">
        <v>30</v>
      </c>
      <c r="F8" s="33" t="s">
        <v>31</v>
      </c>
      <c r="G8" s="34"/>
      <c r="H8" s="35" t="s">
        <v>32</v>
      </c>
      <c r="I8" s="35" t="s">
        <v>33</v>
      </c>
      <c r="J8" s="35" t="s">
        <v>34</v>
      </c>
      <c r="K8" s="35" t="s">
        <v>35</v>
      </c>
      <c r="L8" s="35" t="s">
        <v>36</v>
      </c>
      <c r="M8" s="35" t="s">
        <v>37</v>
      </c>
      <c r="N8" s="35" t="s">
        <v>38</v>
      </c>
      <c r="O8" s="35" t="s">
        <v>39</v>
      </c>
    </row>
    <row r="9" spans="1:29" ht="23.25" customHeight="1" x14ac:dyDescent="0.25">
      <c r="A9" s="36"/>
      <c r="B9" s="37" t="s">
        <v>40</v>
      </c>
      <c r="C9" s="38"/>
      <c r="D9" s="39"/>
      <c r="E9" s="39"/>
      <c r="F9" s="39"/>
      <c r="G9" s="39"/>
      <c r="H9" s="40"/>
      <c r="I9" s="40"/>
      <c r="J9" s="40"/>
      <c r="K9" s="40"/>
      <c r="L9" s="40"/>
      <c r="M9" s="40"/>
      <c r="N9" s="40"/>
      <c r="O9" s="40"/>
    </row>
    <row r="10" spans="1:29" ht="15.6" customHeight="1" x14ac:dyDescent="0.25">
      <c r="A10" s="41"/>
      <c r="B10" s="42" t="s">
        <v>41</v>
      </c>
      <c r="C10" s="43"/>
      <c r="D10" s="44"/>
      <c r="E10" s="44"/>
      <c r="F10" s="44"/>
      <c r="G10" s="44"/>
      <c r="H10" s="45"/>
      <c r="I10" s="45"/>
      <c r="J10" s="45"/>
      <c r="K10" s="45"/>
      <c r="L10" s="45"/>
      <c r="M10" s="45"/>
      <c r="N10" s="45"/>
      <c r="O10" s="45"/>
    </row>
    <row r="11" spans="1:29" ht="15.6" customHeight="1" x14ac:dyDescent="0.25">
      <c r="A11" s="46"/>
      <c r="B11" s="47"/>
      <c r="C11" s="48"/>
      <c r="D11" s="44"/>
      <c r="E11" s="49"/>
      <c r="F11" s="44"/>
      <c r="G11" s="44"/>
      <c r="H11" s="43"/>
      <c r="I11" s="43"/>
      <c r="J11" s="43"/>
      <c r="K11" s="43"/>
      <c r="L11" s="43"/>
      <c r="M11" s="43"/>
      <c r="N11" s="43"/>
      <c r="O11" s="43"/>
    </row>
    <row r="12" spans="1:29" ht="18.75" customHeight="1" x14ac:dyDescent="0.25">
      <c r="A12" s="50" t="s">
        <v>42</v>
      </c>
      <c r="B12" s="51" t="s">
        <v>43</v>
      </c>
      <c r="C12" s="52">
        <v>200</v>
      </c>
      <c r="D12" s="53">
        <v>2.2400000000000002</v>
      </c>
      <c r="E12" s="49">
        <v>2.3199999999999998</v>
      </c>
      <c r="F12" s="49">
        <v>17.440000000000001</v>
      </c>
      <c r="G12" s="49">
        <v>99.28</v>
      </c>
      <c r="H12" s="54">
        <v>2.4E-2</v>
      </c>
      <c r="I12" s="54">
        <v>6.1440000000000001</v>
      </c>
      <c r="J12" s="54">
        <v>21.216000000000001</v>
      </c>
      <c r="K12" s="54">
        <v>0.04</v>
      </c>
      <c r="L12" s="54">
        <v>6.6879999999999997</v>
      </c>
      <c r="M12" s="54">
        <v>18.239999999999998</v>
      </c>
      <c r="N12" s="54">
        <v>4.6399999999999997</v>
      </c>
      <c r="O12" s="54">
        <v>0.25600000000000001</v>
      </c>
    </row>
    <row r="13" spans="1:29" ht="18.75" customHeight="1" x14ac:dyDescent="0.25">
      <c r="A13" s="55">
        <v>209</v>
      </c>
      <c r="B13" s="51" t="s">
        <v>0</v>
      </c>
      <c r="C13" s="52">
        <v>80</v>
      </c>
      <c r="D13" s="49">
        <v>12.6</v>
      </c>
      <c r="E13" s="49">
        <v>14.2</v>
      </c>
      <c r="F13" s="49">
        <v>8.9</v>
      </c>
      <c r="G13" s="49">
        <v>212.7</v>
      </c>
      <c r="H13" s="54">
        <v>7.0000000000000007E-2</v>
      </c>
      <c r="I13" s="54">
        <v>0.6</v>
      </c>
      <c r="J13" s="54">
        <v>0.1</v>
      </c>
      <c r="K13" s="54">
        <v>2.2999999999999994</v>
      </c>
      <c r="L13" s="54">
        <v>43.26</v>
      </c>
      <c r="M13" s="54">
        <v>59.560000000000009</v>
      </c>
      <c r="N13" s="54">
        <v>15.270000000000001</v>
      </c>
      <c r="O13" s="54">
        <v>1.27</v>
      </c>
    </row>
    <row r="14" spans="1:29" ht="18.75" customHeight="1" x14ac:dyDescent="0.25">
      <c r="A14" s="56">
        <v>241</v>
      </c>
      <c r="B14" s="57" t="s">
        <v>1</v>
      </c>
      <c r="C14" s="58">
        <v>150</v>
      </c>
      <c r="D14" s="49">
        <v>3.2</v>
      </c>
      <c r="E14" s="49">
        <v>6.1</v>
      </c>
      <c r="F14" s="49">
        <v>23.3</v>
      </c>
      <c r="G14" s="49">
        <v>160.5</v>
      </c>
      <c r="H14" s="54">
        <v>0.2</v>
      </c>
      <c r="I14" s="54">
        <v>26</v>
      </c>
      <c r="J14" s="54">
        <v>0</v>
      </c>
      <c r="K14" s="54">
        <v>0.2</v>
      </c>
      <c r="L14" s="54">
        <v>36.979999999999997</v>
      </c>
      <c r="M14" s="54">
        <v>86.6</v>
      </c>
      <c r="N14" s="54">
        <v>27.75</v>
      </c>
      <c r="O14" s="54">
        <v>1.01</v>
      </c>
    </row>
    <row r="15" spans="1:29" s="63" customFormat="1" ht="18.75" customHeight="1" x14ac:dyDescent="0.25">
      <c r="A15" s="59" t="s">
        <v>44</v>
      </c>
      <c r="B15" s="60" t="s">
        <v>11</v>
      </c>
      <c r="C15" s="58">
        <v>25</v>
      </c>
      <c r="D15" s="49">
        <v>0.4</v>
      </c>
      <c r="E15" s="49">
        <v>1.3</v>
      </c>
      <c r="F15" s="49">
        <v>1.8</v>
      </c>
      <c r="G15" s="49">
        <v>20</v>
      </c>
      <c r="H15" s="61">
        <v>0</v>
      </c>
      <c r="I15" s="61">
        <v>0.08</v>
      </c>
      <c r="J15" s="61">
        <v>5</v>
      </c>
      <c r="K15" s="61">
        <v>0.12</v>
      </c>
      <c r="L15" s="61">
        <v>11.25</v>
      </c>
      <c r="M15" s="61">
        <v>8.25</v>
      </c>
      <c r="N15" s="61">
        <v>1.25</v>
      </c>
      <c r="O15" s="61">
        <v>0.03</v>
      </c>
      <c r="P15" s="28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</row>
    <row r="16" spans="1:29" ht="18.75" customHeight="1" x14ac:dyDescent="0.25">
      <c r="A16" s="64" t="s">
        <v>45</v>
      </c>
      <c r="B16" s="51" t="s">
        <v>6</v>
      </c>
      <c r="C16" s="52">
        <v>200</v>
      </c>
      <c r="D16" s="53">
        <v>0.56000000000000005</v>
      </c>
      <c r="E16" s="49">
        <v>0</v>
      </c>
      <c r="F16" s="49">
        <v>27.89</v>
      </c>
      <c r="G16" s="49">
        <v>113.79</v>
      </c>
      <c r="H16" s="54">
        <v>0</v>
      </c>
      <c r="I16" s="54">
        <v>0.73</v>
      </c>
      <c r="J16" s="54">
        <v>0</v>
      </c>
      <c r="K16" s="54">
        <v>0.51</v>
      </c>
      <c r="L16" s="54">
        <v>32.479999999999997</v>
      </c>
      <c r="M16" s="54">
        <v>23.44</v>
      </c>
      <c r="N16" s="54">
        <v>17.46</v>
      </c>
      <c r="O16" s="54">
        <v>0.7</v>
      </c>
    </row>
    <row r="17" spans="1:15" ht="18.75" customHeight="1" x14ac:dyDescent="0.25">
      <c r="A17" s="65" t="s">
        <v>46</v>
      </c>
      <c r="B17" s="66" t="s">
        <v>47</v>
      </c>
      <c r="C17" s="67">
        <v>65</v>
      </c>
      <c r="D17" s="53">
        <v>4.9000000000000004</v>
      </c>
      <c r="E17" s="49">
        <v>0.4</v>
      </c>
      <c r="F17" s="49">
        <v>32.1</v>
      </c>
      <c r="G17" s="49">
        <v>153</v>
      </c>
      <c r="H17" s="54">
        <v>0.09</v>
      </c>
      <c r="I17" s="54">
        <v>0</v>
      </c>
      <c r="J17" s="54">
        <v>0</v>
      </c>
      <c r="K17" s="54">
        <v>0.72</v>
      </c>
      <c r="L17" s="54">
        <v>16.510000000000002</v>
      </c>
      <c r="M17" s="54">
        <v>53.52</v>
      </c>
      <c r="N17" s="54">
        <v>11.53</v>
      </c>
      <c r="O17" s="54">
        <v>0.91</v>
      </c>
    </row>
    <row r="18" spans="1:15" ht="18.75" customHeight="1" x14ac:dyDescent="0.25">
      <c r="A18" s="68"/>
      <c r="B18" s="69" t="s">
        <v>48</v>
      </c>
      <c r="C18" s="70">
        <f>SUM(C12:C17)</f>
        <v>720</v>
      </c>
      <c r="D18" s="71">
        <f>SUM(D12:D17)</f>
        <v>23.9</v>
      </c>
      <c r="E18" s="71">
        <f t="shared" ref="E18:O18" si="0">E11+E12+E13+E14+E15+E16+E17</f>
        <v>24.319999999999997</v>
      </c>
      <c r="F18" s="71">
        <f t="shared" si="0"/>
        <v>111.43</v>
      </c>
      <c r="G18" s="71">
        <f t="shared" si="0"/>
        <v>759.27</v>
      </c>
      <c r="H18" s="72">
        <f t="shared" si="0"/>
        <v>0.38400000000000001</v>
      </c>
      <c r="I18" s="72">
        <f t="shared" si="0"/>
        <v>33.553999999999995</v>
      </c>
      <c r="J18" s="72">
        <f t="shared" si="0"/>
        <v>26.316000000000003</v>
      </c>
      <c r="K18" s="72">
        <f t="shared" si="0"/>
        <v>3.8899999999999997</v>
      </c>
      <c r="L18" s="72">
        <f t="shared" si="0"/>
        <v>147.16799999999998</v>
      </c>
      <c r="M18" s="72">
        <f t="shared" si="0"/>
        <v>249.61</v>
      </c>
      <c r="N18" s="72">
        <f t="shared" si="0"/>
        <v>77.900000000000006</v>
      </c>
      <c r="O18" s="72">
        <f t="shared" si="0"/>
        <v>4.1760000000000002</v>
      </c>
    </row>
    <row r="19" spans="1:15" ht="18" customHeight="1" x14ac:dyDescent="0.25">
      <c r="A19" s="73"/>
      <c r="B19" s="37" t="s">
        <v>49</v>
      </c>
      <c r="C19" s="74"/>
      <c r="D19" s="75"/>
      <c r="E19" s="75"/>
      <c r="F19" s="75"/>
      <c r="G19" s="75"/>
      <c r="H19" s="43"/>
      <c r="I19" s="43"/>
      <c r="J19" s="43"/>
      <c r="K19" s="43"/>
      <c r="L19" s="43"/>
      <c r="M19" s="43"/>
      <c r="N19" s="43"/>
      <c r="O19" s="43"/>
    </row>
    <row r="20" spans="1:15" ht="15.75" x14ac:dyDescent="0.25">
      <c r="A20" s="76"/>
      <c r="B20" s="77" t="s">
        <v>41</v>
      </c>
      <c r="C20" s="52"/>
      <c r="D20" s="78"/>
      <c r="E20" s="44"/>
      <c r="F20" s="44"/>
      <c r="G20" s="44"/>
      <c r="H20" s="43"/>
      <c r="I20" s="43"/>
      <c r="J20" s="43"/>
      <c r="K20" s="43"/>
      <c r="L20" s="43"/>
      <c r="M20" s="43"/>
      <c r="N20" s="43"/>
      <c r="O20" s="43"/>
    </row>
    <row r="21" spans="1:15" ht="31.5" customHeight="1" x14ac:dyDescent="0.25">
      <c r="A21" s="79" t="s">
        <v>50</v>
      </c>
      <c r="B21" s="51" t="s">
        <v>51</v>
      </c>
      <c r="C21" s="52">
        <v>210</v>
      </c>
      <c r="D21" s="49">
        <v>2</v>
      </c>
      <c r="E21" s="49">
        <v>6.7</v>
      </c>
      <c r="F21" s="49">
        <v>9.3000000000000007</v>
      </c>
      <c r="G21" s="49">
        <v>105.2</v>
      </c>
      <c r="H21" s="54">
        <v>0.04</v>
      </c>
      <c r="I21" s="54">
        <v>8.5440000000000005</v>
      </c>
      <c r="J21" s="54">
        <v>0</v>
      </c>
      <c r="K21" s="54">
        <v>1.92</v>
      </c>
      <c r="L21" s="54">
        <v>39.783999999999999</v>
      </c>
      <c r="M21" s="54">
        <v>43.68</v>
      </c>
      <c r="N21" s="54">
        <v>20.904</v>
      </c>
      <c r="O21" s="54">
        <v>0.98399999999999999</v>
      </c>
    </row>
    <row r="22" spans="1:15" ht="20.25" customHeight="1" x14ac:dyDescent="0.25">
      <c r="A22" s="80" t="s">
        <v>52</v>
      </c>
      <c r="B22" s="81" t="s">
        <v>2</v>
      </c>
      <c r="C22" s="67">
        <v>70</v>
      </c>
      <c r="D22" s="49">
        <v>9.1999999999999993</v>
      </c>
      <c r="E22" s="49">
        <v>13.6</v>
      </c>
      <c r="F22" s="49">
        <v>9.5</v>
      </c>
      <c r="G22" s="49">
        <v>196.2</v>
      </c>
      <c r="H22" s="54">
        <v>0</v>
      </c>
      <c r="I22" s="54">
        <v>1.4</v>
      </c>
      <c r="J22" s="54">
        <v>0</v>
      </c>
      <c r="K22" s="54">
        <v>0.4375</v>
      </c>
      <c r="L22" s="54">
        <v>5.3375000000000004</v>
      </c>
      <c r="M22" s="54">
        <v>56.962499999999999</v>
      </c>
      <c r="N22" s="54">
        <v>12.775</v>
      </c>
      <c r="O22" s="54">
        <v>1.4875</v>
      </c>
    </row>
    <row r="23" spans="1:15" ht="20.25" customHeight="1" x14ac:dyDescent="0.25">
      <c r="A23" s="82" t="s">
        <v>53</v>
      </c>
      <c r="B23" s="83" t="s">
        <v>3</v>
      </c>
      <c r="C23" s="67">
        <v>150</v>
      </c>
      <c r="D23" s="53">
        <v>8.6999999999999993</v>
      </c>
      <c r="E23" s="49">
        <v>5.4</v>
      </c>
      <c r="F23" s="49">
        <v>39.200000000000003</v>
      </c>
      <c r="G23" s="49">
        <v>240.2</v>
      </c>
      <c r="H23" s="54">
        <v>0.21</v>
      </c>
      <c r="I23" s="54">
        <v>0</v>
      </c>
      <c r="J23" s="54">
        <v>0</v>
      </c>
      <c r="K23" s="54">
        <v>0.61</v>
      </c>
      <c r="L23" s="54">
        <v>14.82</v>
      </c>
      <c r="M23" s="54">
        <v>203.9</v>
      </c>
      <c r="N23" s="54">
        <v>135.83000000000001</v>
      </c>
      <c r="O23" s="54">
        <v>4.5599999999999996</v>
      </c>
    </row>
    <row r="24" spans="1:15" ht="20.25" customHeight="1" x14ac:dyDescent="0.25">
      <c r="A24" s="84">
        <v>463</v>
      </c>
      <c r="B24" s="60" t="s">
        <v>4</v>
      </c>
      <c r="C24" s="58">
        <v>30</v>
      </c>
      <c r="D24" s="49">
        <v>0.4</v>
      </c>
      <c r="E24" s="49">
        <v>1.2</v>
      </c>
      <c r="F24" s="49">
        <v>2.2000000000000002</v>
      </c>
      <c r="G24" s="49">
        <v>21.5</v>
      </c>
      <c r="H24" s="54">
        <v>0.17</v>
      </c>
      <c r="I24" s="54">
        <v>0</v>
      </c>
      <c r="J24" s="54">
        <v>21</v>
      </c>
      <c r="K24" s="54">
        <v>0.1</v>
      </c>
      <c r="L24" s="54">
        <v>16.64</v>
      </c>
      <c r="M24" s="54">
        <v>134.43</v>
      </c>
      <c r="N24" s="54">
        <v>47.34</v>
      </c>
      <c r="O24" s="54">
        <v>1.55</v>
      </c>
    </row>
    <row r="25" spans="1:15" ht="20.25" customHeight="1" x14ac:dyDescent="0.25">
      <c r="A25" s="84">
        <v>282</v>
      </c>
      <c r="B25" s="60" t="s">
        <v>5</v>
      </c>
      <c r="C25" s="58">
        <v>200</v>
      </c>
      <c r="D25" s="49">
        <v>0.5</v>
      </c>
      <c r="E25" s="49">
        <v>0.2</v>
      </c>
      <c r="F25" s="49">
        <v>23.1</v>
      </c>
      <c r="G25" s="49">
        <v>96</v>
      </c>
      <c r="H25" s="61">
        <v>0.01</v>
      </c>
      <c r="I25" s="61">
        <v>0.9</v>
      </c>
      <c r="J25" s="61">
        <v>0</v>
      </c>
      <c r="K25" s="61">
        <v>0.08</v>
      </c>
      <c r="L25" s="61">
        <v>14.18</v>
      </c>
      <c r="M25" s="61">
        <v>4.4000000000000004</v>
      </c>
      <c r="N25" s="61">
        <v>5.14</v>
      </c>
      <c r="O25" s="61">
        <v>0.95</v>
      </c>
    </row>
    <row r="26" spans="1:15" ht="20.25" customHeight="1" x14ac:dyDescent="0.25">
      <c r="A26" s="65" t="s">
        <v>54</v>
      </c>
      <c r="B26" s="66" t="s">
        <v>47</v>
      </c>
      <c r="C26" s="67">
        <v>60</v>
      </c>
      <c r="D26" s="53">
        <v>4.5999999999999996</v>
      </c>
      <c r="E26" s="49">
        <v>0.4</v>
      </c>
      <c r="F26" s="49">
        <v>29.5</v>
      </c>
      <c r="G26" s="49">
        <v>141</v>
      </c>
      <c r="H26" s="54">
        <v>0.08</v>
      </c>
      <c r="I26" s="54">
        <v>0</v>
      </c>
      <c r="J26" s="54">
        <v>0</v>
      </c>
      <c r="K26" s="54">
        <v>0.66</v>
      </c>
      <c r="L26" s="54">
        <v>15.24</v>
      </c>
      <c r="M26" s="54">
        <v>49.4</v>
      </c>
      <c r="N26" s="54">
        <v>10.64</v>
      </c>
      <c r="O26" s="54">
        <v>0.84</v>
      </c>
    </row>
    <row r="27" spans="1:15" ht="20.25" customHeight="1" x14ac:dyDescent="0.25">
      <c r="A27" s="85" t="s">
        <v>55</v>
      </c>
      <c r="B27" s="47" t="s">
        <v>7</v>
      </c>
      <c r="C27" s="67">
        <v>80</v>
      </c>
      <c r="D27" s="86">
        <v>0.3</v>
      </c>
      <c r="E27" s="86">
        <v>0.3</v>
      </c>
      <c r="F27" s="86">
        <v>7.8</v>
      </c>
      <c r="G27" s="86">
        <v>37.6</v>
      </c>
      <c r="H27" s="54">
        <v>0.02</v>
      </c>
      <c r="I27" s="54">
        <v>8</v>
      </c>
      <c r="J27" s="54">
        <v>4</v>
      </c>
      <c r="K27" s="54">
        <v>0.16</v>
      </c>
      <c r="L27" s="54">
        <v>12.8</v>
      </c>
      <c r="M27" s="54">
        <v>8.8000000000000007</v>
      </c>
      <c r="N27" s="54">
        <v>7.2</v>
      </c>
      <c r="O27" s="54">
        <v>1.76</v>
      </c>
    </row>
    <row r="28" spans="1:15" ht="15.75" x14ac:dyDescent="0.25">
      <c r="A28" s="68"/>
      <c r="B28" s="87" t="s">
        <v>56</v>
      </c>
      <c r="C28" s="88">
        <f>SUM(C21:C27)</f>
        <v>800</v>
      </c>
      <c r="D28" s="71">
        <f t="shared" ref="D28:O28" si="1">D21+D22+D23+D24+D25+D26+D27</f>
        <v>25.7</v>
      </c>
      <c r="E28" s="71">
        <f t="shared" si="1"/>
        <v>27.8</v>
      </c>
      <c r="F28" s="71">
        <f t="shared" si="1"/>
        <v>120.60000000000001</v>
      </c>
      <c r="G28" s="71">
        <f t="shared" si="1"/>
        <v>837.69999999999993</v>
      </c>
      <c r="H28" s="72">
        <f t="shared" si="1"/>
        <v>0.53</v>
      </c>
      <c r="I28" s="72">
        <f t="shared" si="1"/>
        <v>18.844000000000001</v>
      </c>
      <c r="J28" s="72">
        <f t="shared" si="1"/>
        <v>25</v>
      </c>
      <c r="K28" s="72">
        <f t="shared" si="1"/>
        <v>3.9675000000000002</v>
      </c>
      <c r="L28" s="72">
        <f t="shared" si="1"/>
        <v>118.8015</v>
      </c>
      <c r="M28" s="72">
        <f t="shared" si="1"/>
        <v>501.57249999999999</v>
      </c>
      <c r="N28" s="72">
        <f t="shared" si="1"/>
        <v>239.82900000000001</v>
      </c>
      <c r="O28" s="72">
        <f t="shared" si="1"/>
        <v>12.131499999999999</v>
      </c>
    </row>
    <row r="29" spans="1:15" ht="18.75" customHeight="1" x14ac:dyDescent="0.25">
      <c r="A29" s="38"/>
      <c r="B29" s="89" t="s">
        <v>57</v>
      </c>
      <c r="C29" s="90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5" ht="15.75" customHeight="1" x14ac:dyDescent="0.25">
      <c r="A30" s="38"/>
      <c r="B30" s="77" t="s">
        <v>41</v>
      </c>
      <c r="C30" s="90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ht="15.75" customHeight="1" x14ac:dyDescent="0.25">
      <c r="A31" s="91"/>
      <c r="B31" s="57"/>
      <c r="C31" s="92"/>
      <c r="D31" s="93"/>
      <c r="E31" s="93"/>
      <c r="F31" s="93"/>
      <c r="G31" s="93"/>
      <c r="H31" s="54"/>
      <c r="I31" s="54"/>
      <c r="J31" s="54"/>
      <c r="K31" s="54"/>
      <c r="L31" s="54"/>
      <c r="M31" s="54"/>
      <c r="N31" s="54"/>
      <c r="O31" s="54"/>
    </row>
    <row r="32" spans="1:15" ht="21" customHeight="1" x14ac:dyDescent="0.25">
      <c r="A32" s="94">
        <v>45</v>
      </c>
      <c r="B32" s="51" t="s">
        <v>58</v>
      </c>
      <c r="C32" s="95">
        <v>200</v>
      </c>
      <c r="D32" s="78">
        <v>1.9</v>
      </c>
      <c r="E32" s="44">
        <v>3.1</v>
      </c>
      <c r="F32" s="44">
        <v>10.9</v>
      </c>
      <c r="G32" s="44">
        <v>79</v>
      </c>
      <c r="H32" s="54">
        <v>0.24</v>
      </c>
      <c r="I32" s="54">
        <v>0.8</v>
      </c>
      <c r="J32" s="54">
        <v>0</v>
      </c>
      <c r="K32" s="54">
        <v>17.8</v>
      </c>
      <c r="L32" s="54">
        <v>42.423999999999999</v>
      </c>
      <c r="M32" s="54">
        <v>76.343999999999994</v>
      </c>
      <c r="N32" s="54">
        <v>29.623999999999999</v>
      </c>
      <c r="O32" s="54">
        <v>2.1440000000000001</v>
      </c>
    </row>
    <row r="33" spans="1:15" ht="18" customHeight="1" x14ac:dyDescent="0.25">
      <c r="A33" s="79" t="s">
        <v>59</v>
      </c>
      <c r="B33" s="66" t="s">
        <v>60</v>
      </c>
      <c r="C33" s="79" t="s">
        <v>61</v>
      </c>
      <c r="D33" s="49">
        <v>10</v>
      </c>
      <c r="E33" s="49">
        <v>2.2000000000000002</v>
      </c>
      <c r="F33" s="49">
        <v>6.8</v>
      </c>
      <c r="G33" s="49">
        <v>87</v>
      </c>
      <c r="H33" s="54">
        <v>0</v>
      </c>
      <c r="I33" s="54">
        <v>2.25</v>
      </c>
      <c r="J33" s="54">
        <v>0.75</v>
      </c>
      <c r="K33" s="54">
        <v>0.75</v>
      </c>
      <c r="L33" s="54">
        <v>24.28125</v>
      </c>
      <c r="M33" s="54">
        <v>66.46875</v>
      </c>
      <c r="N33" s="54">
        <v>25.3125</v>
      </c>
      <c r="O33" s="54">
        <v>0.46875</v>
      </c>
    </row>
    <row r="34" spans="1:15" ht="18" customHeight="1" x14ac:dyDescent="0.25">
      <c r="A34" s="56">
        <v>241</v>
      </c>
      <c r="B34" s="57" t="s">
        <v>1</v>
      </c>
      <c r="C34" s="58">
        <v>150</v>
      </c>
      <c r="D34" s="49">
        <v>3.2</v>
      </c>
      <c r="E34" s="49">
        <v>6.1</v>
      </c>
      <c r="F34" s="49">
        <v>23.3</v>
      </c>
      <c r="G34" s="49">
        <v>160.5</v>
      </c>
      <c r="H34" s="96">
        <v>0.2</v>
      </c>
      <c r="I34" s="96">
        <v>26</v>
      </c>
      <c r="J34" s="96">
        <v>0</v>
      </c>
      <c r="K34" s="96">
        <v>0.2</v>
      </c>
      <c r="L34" s="96">
        <v>36.979999999999997</v>
      </c>
      <c r="M34" s="96">
        <v>86.6</v>
      </c>
      <c r="N34" s="96">
        <v>27.75</v>
      </c>
      <c r="O34" s="96">
        <v>1.01</v>
      </c>
    </row>
    <row r="35" spans="1:15" ht="18" customHeight="1" x14ac:dyDescent="0.25">
      <c r="A35" s="97" t="s">
        <v>45</v>
      </c>
      <c r="B35" s="51" t="s">
        <v>6</v>
      </c>
      <c r="C35" s="52">
        <v>180</v>
      </c>
      <c r="D35" s="53">
        <v>0.54</v>
      </c>
      <c r="E35" s="49">
        <v>0</v>
      </c>
      <c r="F35" s="49">
        <v>25.11</v>
      </c>
      <c r="G35" s="49">
        <v>102.42</v>
      </c>
      <c r="H35" s="54">
        <v>0</v>
      </c>
      <c r="I35" s="54">
        <v>0.65</v>
      </c>
      <c r="J35" s="54">
        <v>0</v>
      </c>
      <c r="K35" s="54">
        <v>0.46</v>
      </c>
      <c r="L35" s="54">
        <v>29.23</v>
      </c>
      <c r="M35" s="54">
        <v>21.1</v>
      </c>
      <c r="N35" s="54">
        <v>15.71</v>
      </c>
      <c r="O35" s="54">
        <v>0.63</v>
      </c>
    </row>
    <row r="36" spans="1:15" ht="18" customHeight="1" x14ac:dyDescent="0.25">
      <c r="A36" s="65" t="s">
        <v>54</v>
      </c>
      <c r="B36" s="66" t="s">
        <v>47</v>
      </c>
      <c r="C36" s="67">
        <v>50</v>
      </c>
      <c r="D36" s="53">
        <v>3.8</v>
      </c>
      <c r="E36" s="49">
        <v>0.3</v>
      </c>
      <c r="F36" s="49">
        <v>24.7</v>
      </c>
      <c r="G36" s="49">
        <v>117.7</v>
      </c>
      <c r="H36" s="54">
        <v>0</v>
      </c>
      <c r="I36" s="54">
        <v>0</v>
      </c>
      <c r="J36" s="54">
        <v>0</v>
      </c>
      <c r="K36" s="54">
        <v>0.55000000000000004</v>
      </c>
      <c r="L36" s="54">
        <v>12.7</v>
      </c>
      <c r="M36" s="54">
        <v>41.17</v>
      </c>
      <c r="N36" s="54">
        <v>8.8699999999999992</v>
      </c>
      <c r="O36" s="54">
        <v>0.7</v>
      </c>
    </row>
    <row r="37" spans="1:15" ht="18" customHeight="1" x14ac:dyDescent="0.25">
      <c r="A37" s="98"/>
      <c r="B37" s="51"/>
      <c r="C37" s="52"/>
      <c r="D37" s="53"/>
      <c r="E37" s="53"/>
      <c r="F37" s="53"/>
      <c r="G37" s="53"/>
      <c r="H37" s="54"/>
      <c r="I37" s="54"/>
      <c r="J37" s="54"/>
      <c r="K37" s="54"/>
      <c r="L37" s="54"/>
      <c r="M37" s="54"/>
      <c r="N37" s="54"/>
      <c r="O37" s="54"/>
    </row>
    <row r="38" spans="1:15" ht="18" customHeight="1" x14ac:dyDescent="0.25">
      <c r="A38" s="99"/>
      <c r="B38" s="100" t="s">
        <v>56</v>
      </c>
      <c r="C38" s="88">
        <f>C32+C33+C34+C35+C36</f>
        <v>730</v>
      </c>
      <c r="D38" s="71">
        <f>SUM(D32:D37)</f>
        <v>19.440000000000001</v>
      </c>
      <c r="E38" s="71">
        <f t="shared" ref="E38:O38" si="2">E31+E32+E33+E34+E35+E36+E37</f>
        <v>11.700000000000001</v>
      </c>
      <c r="F38" s="71">
        <f t="shared" si="2"/>
        <v>90.81</v>
      </c>
      <c r="G38" s="71">
        <f t="shared" si="2"/>
        <v>546.62</v>
      </c>
      <c r="H38" s="72">
        <f t="shared" si="2"/>
        <v>0.44</v>
      </c>
      <c r="I38" s="72">
        <f t="shared" si="2"/>
        <v>29.7</v>
      </c>
      <c r="J38" s="72">
        <f t="shared" si="2"/>
        <v>0.75</v>
      </c>
      <c r="K38" s="72">
        <f t="shared" si="2"/>
        <v>19.760000000000002</v>
      </c>
      <c r="L38" s="72">
        <f t="shared" si="2"/>
        <v>145.61524999999997</v>
      </c>
      <c r="M38" s="72">
        <f t="shared" si="2"/>
        <v>291.68275</v>
      </c>
      <c r="N38" s="72">
        <f t="shared" si="2"/>
        <v>107.26650000000001</v>
      </c>
      <c r="O38" s="72">
        <f t="shared" si="2"/>
        <v>4.95275</v>
      </c>
    </row>
    <row r="39" spans="1:15" ht="20.25" customHeight="1" x14ac:dyDescent="0.25">
      <c r="A39" s="38"/>
      <c r="B39" s="37" t="s">
        <v>62</v>
      </c>
      <c r="C39" s="90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</row>
    <row r="40" spans="1:15" ht="15.75" x14ac:dyDescent="0.25">
      <c r="A40" s="38"/>
      <c r="B40" s="77" t="s">
        <v>41</v>
      </c>
      <c r="C40" s="90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</row>
    <row r="41" spans="1:15" ht="15.75" x14ac:dyDescent="0.25">
      <c r="A41" s="101">
        <v>149</v>
      </c>
      <c r="B41" s="102" t="s">
        <v>63</v>
      </c>
      <c r="C41" s="103">
        <v>40</v>
      </c>
      <c r="D41" s="44">
        <v>0.32</v>
      </c>
      <c r="E41" s="44">
        <v>0.08</v>
      </c>
      <c r="F41" s="44">
        <v>0.72</v>
      </c>
      <c r="G41" s="44">
        <v>4.4000000000000004</v>
      </c>
      <c r="H41" s="54">
        <v>8.0000000000000002E-3</v>
      </c>
      <c r="I41" s="54">
        <v>1</v>
      </c>
      <c r="J41" s="54">
        <v>0</v>
      </c>
      <c r="K41" s="54">
        <v>0.04</v>
      </c>
      <c r="L41" s="54">
        <v>9.2799999999999994</v>
      </c>
      <c r="M41" s="54">
        <v>9.68</v>
      </c>
      <c r="N41" s="54">
        <v>5.64</v>
      </c>
      <c r="O41" s="54">
        <v>0.24</v>
      </c>
    </row>
    <row r="42" spans="1:15" ht="18.75" customHeight="1" x14ac:dyDescent="0.25">
      <c r="A42" s="94">
        <v>56</v>
      </c>
      <c r="B42" s="81" t="s">
        <v>64</v>
      </c>
      <c r="C42" s="92">
        <v>200</v>
      </c>
      <c r="D42" s="53">
        <v>2</v>
      </c>
      <c r="E42" s="49">
        <v>3.9200000000000004</v>
      </c>
      <c r="F42" s="49">
        <v>11.12</v>
      </c>
      <c r="G42" s="49">
        <v>87.52</v>
      </c>
      <c r="H42" s="54">
        <v>5.6000000000000008E-2</v>
      </c>
      <c r="I42" s="54">
        <v>2.56</v>
      </c>
      <c r="J42" s="54">
        <v>0</v>
      </c>
      <c r="K42" s="54">
        <v>0.32</v>
      </c>
      <c r="L42" s="54">
        <v>9.6</v>
      </c>
      <c r="M42" s="54">
        <v>19.52</v>
      </c>
      <c r="N42" s="54">
        <v>10.56</v>
      </c>
      <c r="O42" s="54">
        <v>0.88000000000000012</v>
      </c>
    </row>
    <row r="43" spans="1:15" ht="18.75" customHeight="1" x14ac:dyDescent="0.25">
      <c r="A43" s="80" t="s">
        <v>65</v>
      </c>
      <c r="B43" s="83" t="s">
        <v>15</v>
      </c>
      <c r="C43" s="104" t="s">
        <v>66</v>
      </c>
      <c r="D43" s="49">
        <v>10.4</v>
      </c>
      <c r="E43" s="49">
        <v>10.6</v>
      </c>
      <c r="F43" s="49">
        <v>6.5</v>
      </c>
      <c r="G43" s="49">
        <v>170.3</v>
      </c>
      <c r="H43" s="54">
        <v>0.15</v>
      </c>
      <c r="I43" s="54">
        <v>1.07</v>
      </c>
      <c r="J43" s="54">
        <v>8.1300000000000008</v>
      </c>
      <c r="K43" s="54">
        <v>1.3</v>
      </c>
      <c r="L43" s="54">
        <v>41.6</v>
      </c>
      <c r="M43" s="54">
        <v>64</v>
      </c>
      <c r="N43" s="54">
        <v>151.47</v>
      </c>
      <c r="O43" s="54">
        <v>1.07</v>
      </c>
    </row>
    <row r="44" spans="1:15" ht="18.75" customHeight="1" x14ac:dyDescent="0.25">
      <c r="A44" s="105" t="s">
        <v>67</v>
      </c>
      <c r="B44" s="51" t="s">
        <v>8</v>
      </c>
      <c r="C44" s="48">
        <v>150</v>
      </c>
      <c r="D44" s="49">
        <v>3.9</v>
      </c>
      <c r="E44" s="49">
        <v>5.0999999999999996</v>
      </c>
      <c r="F44" s="49">
        <v>38.5</v>
      </c>
      <c r="G44" s="49">
        <v>215.5</v>
      </c>
      <c r="H44" s="54">
        <v>0.03</v>
      </c>
      <c r="I44" s="54">
        <v>0</v>
      </c>
      <c r="J44" s="54">
        <v>0</v>
      </c>
      <c r="K44" s="54">
        <v>0.28000000000000003</v>
      </c>
      <c r="L44" s="54">
        <v>1.37</v>
      </c>
      <c r="M44" s="54">
        <v>60.95</v>
      </c>
      <c r="N44" s="54">
        <v>16.34</v>
      </c>
      <c r="O44" s="54">
        <v>0.53</v>
      </c>
    </row>
    <row r="45" spans="1:15" ht="18.75" customHeight="1" x14ac:dyDescent="0.25">
      <c r="A45" s="59" t="s">
        <v>44</v>
      </c>
      <c r="B45" s="60" t="s">
        <v>11</v>
      </c>
      <c r="C45" s="58">
        <v>30</v>
      </c>
      <c r="D45" s="49">
        <v>0.5</v>
      </c>
      <c r="E45" s="49">
        <v>1.5</v>
      </c>
      <c r="F45" s="49">
        <v>2.1</v>
      </c>
      <c r="G45" s="49">
        <v>24</v>
      </c>
      <c r="H45" s="61">
        <v>0</v>
      </c>
      <c r="I45" s="61">
        <v>0.09</v>
      </c>
      <c r="J45" s="61">
        <v>6</v>
      </c>
      <c r="K45" s="61">
        <v>0.14000000000000001</v>
      </c>
      <c r="L45" s="61">
        <v>13.5</v>
      </c>
      <c r="M45" s="61">
        <v>9.9</v>
      </c>
      <c r="N45" s="61">
        <v>1.5</v>
      </c>
      <c r="O45" s="61">
        <v>0.03</v>
      </c>
    </row>
    <row r="46" spans="1:15" ht="18.75" customHeight="1" x14ac:dyDescent="0.25">
      <c r="A46" s="84">
        <v>282</v>
      </c>
      <c r="B46" s="60" t="s">
        <v>5</v>
      </c>
      <c r="C46" s="106">
        <v>200</v>
      </c>
      <c r="D46" s="49">
        <v>0.5</v>
      </c>
      <c r="E46" s="49">
        <v>0.2</v>
      </c>
      <c r="F46" s="49">
        <v>23.1</v>
      </c>
      <c r="G46" s="49">
        <v>96</v>
      </c>
      <c r="H46" s="61">
        <v>0.01</v>
      </c>
      <c r="I46" s="61">
        <v>0.9</v>
      </c>
      <c r="J46" s="61">
        <v>0</v>
      </c>
      <c r="K46" s="61">
        <v>0.08</v>
      </c>
      <c r="L46" s="61">
        <v>14.18</v>
      </c>
      <c r="M46" s="61">
        <v>4.4000000000000004</v>
      </c>
      <c r="N46" s="61">
        <v>5.14</v>
      </c>
      <c r="O46" s="61">
        <v>0.95</v>
      </c>
    </row>
    <row r="47" spans="1:15" ht="18.75" customHeight="1" x14ac:dyDescent="0.25">
      <c r="A47" s="65" t="s">
        <v>54</v>
      </c>
      <c r="B47" s="66" t="s">
        <v>47</v>
      </c>
      <c r="C47" s="67">
        <v>60</v>
      </c>
      <c r="D47" s="53">
        <v>4.5999999999999996</v>
      </c>
      <c r="E47" s="49">
        <v>0.5</v>
      </c>
      <c r="F47" s="49">
        <v>29.5</v>
      </c>
      <c r="G47" s="49">
        <v>141</v>
      </c>
      <c r="H47" s="54">
        <v>0.08</v>
      </c>
      <c r="I47" s="54">
        <v>0</v>
      </c>
      <c r="J47" s="54">
        <v>0</v>
      </c>
      <c r="K47" s="54">
        <v>0.66</v>
      </c>
      <c r="L47" s="54">
        <v>15.24</v>
      </c>
      <c r="M47" s="54">
        <v>49.4</v>
      </c>
      <c r="N47" s="54">
        <v>10.64</v>
      </c>
      <c r="O47" s="54">
        <v>0.84</v>
      </c>
    </row>
    <row r="48" spans="1:15" ht="18.75" customHeight="1" x14ac:dyDescent="0.25">
      <c r="A48" s="99"/>
      <c r="B48" s="100" t="s">
        <v>56</v>
      </c>
      <c r="C48" s="88">
        <f>C41+C42+C43+C44+C45+C46+C47</f>
        <v>770</v>
      </c>
      <c r="D48" s="71">
        <f>SUM(D41:D47)</f>
        <v>22.22</v>
      </c>
      <c r="E48" s="71">
        <f t="shared" ref="E48:O48" si="3">E41+E42+E43+E44+E45+E46+E47</f>
        <v>21.9</v>
      </c>
      <c r="F48" s="71">
        <f t="shared" si="3"/>
        <v>111.54</v>
      </c>
      <c r="G48" s="71">
        <f t="shared" si="3"/>
        <v>738.72</v>
      </c>
      <c r="H48" s="72">
        <f t="shared" si="3"/>
        <v>0.33400000000000002</v>
      </c>
      <c r="I48" s="72">
        <f t="shared" si="3"/>
        <v>5.62</v>
      </c>
      <c r="J48" s="72">
        <f t="shared" si="3"/>
        <v>14.13</v>
      </c>
      <c r="K48" s="72">
        <f t="shared" si="3"/>
        <v>2.8200000000000003</v>
      </c>
      <c r="L48" s="72">
        <f t="shared" si="3"/>
        <v>104.77</v>
      </c>
      <c r="M48" s="72">
        <f t="shared" si="3"/>
        <v>217.85000000000002</v>
      </c>
      <c r="N48" s="72">
        <f t="shared" si="3"/>
        <v>201.28999999999996</v>
      </c>
      <c r="O48" s="72">
        <f t="shared" si="3"/>
        <v>4.54</v>
      </c>
    </row>
    <row r="49" spans="1:15" ht="24" customHeight="1" x14ac:dyDescent="0.25">
      <c r="A49" s="38"/>
      <c r="B49" s="37" t="s">
        <v>68</v>
      </c>
      <c r="C49" s="90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</row>
    <row r="50" spans="1:15" ht="19.5" customHeight="1" x14ac:dyDescent="0.25">
      <c r="A50" s="38"/>
      <c r="B50" s="77" t="s">
        <v>41</v>
      </c>
      <c r="C50" s="90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</row>
    <row r="51" spans="1:15" ht="19.5" customHeight="1" x14ac:dyDescent="0.25">
      <c r="A51" s="107"/>
      <c r="B51" s="102"/>
      <c r="C51" s="90"/>
      <c r="D51" s="108"/>
      <c r="E51" s="43"/>
      <c r="F51" s="43"/>
      <c r="G51" s="43"/>
      <c r="H51" s="54"/>
      <c r="I51" s="54"/>
      <c r="J51" s="54"/>
      <c r="K51" s="54"/>
      <c r="L51" s="54"/>
      <c r="M51" s="54"/>
      <c r="N51" s="54"/>
      <c r="O51" s="54"/>
    </row>
    <row r="52" spans="1:15" ht="21" customHeight="1" x14ac:dyDescent="0.25">
      <c r="A52" s="109">
        <v>39</v>
      </c>
      <c r="B52" s="83" t="s">
        <v>69</v>
      </c>
      <c r="C52" s="110">
        <v>200</v>
      </c>
      <c r="D52" s="53">
        <v>2.4</v>
      </c>
      <c r="E52" s="49">
        <v>3</v>
      </c>
      <c r="F52" s="49">
        <v>8.1</v>
      </c>
      <c r="G52" s="49">
        <v>69</v>
      </c>
      <c r="H52" s="54">
        <v>0.13</v>
      </c>
      <c r="I52" s="54">
        <v>4.8</v>
      </c>
      <c r="J52" s="54">
        <v>146.24</v>
      </c>
      <c r="K52" s="54">
        <v>1.04</v>
      </c>
      <c r="L52" s="54">
        <v>30.16</v>
      </c>
      <c r="M52" s="54">
        <v>182.64</v>
      </c>
      <c r="N52" s="54">
        <v>36.64</v>
      </c>
      <c r="O52" s="54">
        <v>1.22</v>
      </c>
    </row>
    <row r="53" spans="1:15" ht="21" customHeight="1" x14ac:dyDescent="0.25">
      <c r="A53" s="50" t="s">
        <v>70</v>
      </c>
      <c r="B53" s="83" t="s">
        <v>71</v>
      </c>
      <c r="C53" s="67">
        <v>80</v>
      </c>
      <c r="D53" s="49">
        <v>11.5</v>
      </c>
      <c r="E53" s="49">
        <v>13.4</v>
      </c>
      <c r="F53" s="49">
        <v>9.6</v>
      </c>
      <c r="G53" s="49">
        <v>202</v>
      </c>
      <c r="H53" s="54">
        <v>0.05</v>
      </c>
      <c r="I53" s="54">
        <v>0</v>
      </c>
      <c r="J53" s="54">
        <v>0.03</v>
      </c>
      <c r="K53" s="54">
        <v>0.16</v>
      </c>
      <c r="L53" s="54">
        <v>10.65</v>
      </c>
      <c r="M53" s="54">
        <v>141.13999999999999</v>
      </c>
      <c r="N53" s="54">
        <v>25.43</v>
      </c>
      <c r="O53" s="54">
        <v>2.2400000000000002</v>
      </c>
    </row>
    <row r="54" spans="1:15" ht="21" customHeight="1" x14ac:dyDescent="0.25">
      <c r="A54" s="82" t="s">
        <v>72</v>
      </c>
      <c r="B54" s="81" t="s">
        <v>12</v>
      </c>
      <c r="C54" s="67">
        <v>150</v>
      </c>
      <c r="D54" s="53">
        <v>5.5</v>
      </c>
      <c r="E54" s="49">
        <v>5.3</v>
      </c>
      <c r="F54" s="49">
        <v>35.299999999999997</v>
      </c>
      <c r="G54" s="49">
        <v>211.1</v>
      </c>
      <c r="H54" s="54">
        <v>0</v>
      </c>
      <c r="I54" s="54">
        <v>1.6</v>
      </c>
      <c r="J54" s="54">
        <v>0</v>
      </c>
      <c r="K54" s="54">
        <v>0.5</v>
      </c>
      <c r="L54" s="54">
        <v>6.1</v>
      </c>
      <c r="M54" s="54">
        <v>65.099999999999994</v>
      </c>
      <c r="N54" s="54">
        <v>14.6</v>
      </c>
      <c r="O54" s="54">
        <v>1.7</v>
      </c>
    </row>
    <row r="55" spans="1:15" ht="21" customHeight="1" x14ac:dyDescent="0.25">
      <c r="A55" s="59" t="s">
        <v>44</v>
      </c>
      <c r="B55" s="60" t="s">
        <v>11</v>
      </c>
      <c r="C55" s="58">
        <v>25</v>
      </c>
      <c r="D55" s="49">
        <v>0.4</v>
      </c>
      <c r="E55" s="49">
        <v>1.3</v>
      </c>
      <c r="F55" s="49">
        <v>1.8</v>
      </c>
      <c r="G55" s="49">
        <v>20</v>
      </c>
      <c r="H55" s="61">
        <v>0</v>
      </c>
      <c r="I55" s="61">
        <v>0.08</v>
      </c>
      <c r="J55" s="61">
        <v>5</v>
      </c>
      <c r="K55" s="61">
        <v>0.12</v>
      </c>
      <c r="L55" s="61">
        <v>11.25</v>
      </c>
      <c r="M55" s="61">
        <v>8.25</v>
      </c>
      <c r="N55" s="61">
        <v>1.25</v>
      </c>
      <c r="O55" s="61">
        <v>0.03</v>
      </c>
    </row>
    <row r="56" spans="1:15" ht="21" customHeight="1" x14ac:dyDescent="0.25">
      <c r="A56" s="64" t="s">
        <v>45</v>
      </c>
      <c r="B56" s="51" t="s">
        <v>6</v>
      </c>
      <c r="C56" s="52">
        <v>200</v>
      </c>
      <c r="D56" s="53">
        <v>0.56000000000000005</v>
      </c>
      <c r="E56" s="49">
        <v>0</v>
      </c>
      <c r="F56" s="49">
        <v>27.89</v>
      </c>
      <c r="G56" s="49">
        <v>113.79</v>
      </c>
      <c r="H56" s="54">
        <v>0</v>
      </c>
      <c r="I56" s="54">
        <v>0.73</v>
      </c>
      <c r="J56" s="54">
        <v>0</v>
      </c>
      <c r="K56" s="54">
        <v>0.51</v>
      </c>
      <c r="L56" s="54">
        <v>32.479999999999997</v>
      </c>
      <c r="M56" s="54">
        <v>23.44</v>
      </c>
      <c r="N56" s="54">
        <v>17.46</v>
      </c>
      <c r="O56" s="54">
        <v>0.7</v>
      </c>
    </row>
    <row r="57" spans="1:15" ht="21" customHeight="1" x14ac:dyDescent="0.25">
      <c r="A57" s="65" t="s">
        <v>54</v>
      </c>
      <c r="B57" s="66" t="s">
        <v>47</v>
      </c>
      <c r="C57" s="67">
        <v>65</v>
      </c>
      <c r="D57" s="53">
        <v>4.9000000000000004</v>
      </c>
      <c r="E57" s="49">
        <v>0.4</v>
      </c>
      <c r="F57" s="49">
        <v>32.1</v>
      </c>
      <c r="G57" s="49">
        <v>153</v>
      </c>
      <c r="H57" s="54">
        <v>0.09</v>
      </c>
      <c r="I57" s="54">
        <v>0</v>
      </c>
      <c r="J57" s="54">
        <v>0</v>
      </c>
      <c r="K57" s="54">
        <v>0.72</v>
      </c>
      <c r="L57" s="54">
        <v>16.510000000000002</v>
      </c>
      <c r="M57" s="54">
        <v>53.52</v>
      </c>
      <c r="N57" s="54">
        <v>11.53</v>
      </c>
      <c r="O57" s="54">
        <v>0.91</v>
      </c>
    </row>
    <row r="58" spans="1:15" ht="21" customHeight="1" x14ac:dyDescent="0.25">
      <c r="A58" s="99"/>
      <c r="B58" s="100" t="s">
        <v>56</v>
      </c>
      <c r="C58" s="88">
        <f>SUM(C52:C57)</f>
        <v>720</v>
      </c>
      <c r="D58" s="71">
        <f t="shared" ref="D58:O58" si="4">D51+D52+D53+D54+D55+D56+D57</f>
        <v>25.259999999999998</v>
      </c>
      <c r="E58" s="71">
        <f t="shared" si="4"/>
        <v>23.4</v>
      </c>
      <c r="F58" s="71">
        <f t="shared" si="4"/>
        <v>114.78999999999999</v>
      </c>
      <c r="G58" s="71">
        <f t="shared" si="4"/>
        <v>768.89</v>
      </c>
      <c r="H58" s="72">
        <f t="shared" si="4"/>
        <v>0.27</v>
      </c>
      <c r="I58" s="72">
        <f t="shared" si="4"/>
        <v>7.2100000000000009</v>
      </c>
      <c r="J58" s="72">
        <f t="shared" si="4"/>
        <v>151.27000000000001</v>
      </c>
      <c r="K58" s="72">
        <f t="shared" si="4"/>
        <v>3.05</v>
      </c>
      <c r="L58" s="72">
        <f t="shared" si="4"/>
        <v>107.15</v>
      </c>
      <c r="M58" s="72">
        <f t="shared" si="4"/>
        <v>474.09</v>
      </c>
      <c r="N58" s="72">
        <f t="shared" si="4"/>
        <v>106.91</v>
      </c>
      <c r="O58" s="72">
        <f t="shared" si="4"/>
        <v>6.8000000000000007</v>
      </c>
    </row>
    <row r="59" spans="1:15" ht="24" customHeight="1" x14ac:dyDescent="0.25">
      <c r="A59" s="38"/>
      <c r="B59" s="37" t="s">
        <v>73</v>
      </c>
      <c r="C59" s="90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</row>
    <row r="60" spans="1:15" ht="15.75" x14ac:dyDescent="0.25">
      <c r="A60" s="38"/>
      <c r="B60" s="77" t="s">
        <v>41</v>
      </c>
      <c r="C60" s="90"/>
      <c r="D60" s="43"/>
      <c r="E60" s="43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 ht="20.25" customHeight="1" x14ac:dyDescent="0.25">
      <c r="A61" s="111" t="s">
        <v>74</v>
      </c>
      <c r="B61" s="83" t="s">
        <v>9</v>
      </c>
      <c r="C61" s="110">
        <v>200</v>
      </c>
      <c r="D61" s="49">
        <v>2.2999999999999998</v>
      </c>
      <c r="E61" s="49">
        <v>3.1</v>
      </c>
      <c r="F61" s="49">
        <v>7.8</v>
      </c>
      <c r="G61" s="49">
        <v>68.3</v>
      </c>
      <c r="H61" s="54">
        <v>0.1</v>
      </c>
      <c r="I61" s="54">
        <v>9.6</v>
      </c>
      <c r="J61" s="54">
        <v>146</v>
      </c>
      <c r="K61" s="54">
        <v>1.04</v>
      </c>
      <c r="L61" s="54">
        <v>28.48</v>
      </c>
      <c r="M61" s="54">
        <v>173</v>
      </c>
      <c r="N61" s="54">
        <v>33</v>
      </c>
      <c r="O61" s="54">
        <v>1.06</v>
      </c>
    </row>
    <row r="62" spans="1:15" ht="20.25" customHeight="1" x14ac:dyDescent="0.25">
      <c r="A62" s="50" t="s">
        <v>75</v>
      </c>
      <c r="B62" s="83" t="s">
        <v>10</v>
      </c>
      <c r="C62" s="67">
        <v>90</v>
      </c>
      <c r="D62" s="112">
        <v>14.2</v>
      </c>
      <c r="E62" s="112">
        <v>16</v>
      </c>
      <c r="F62" s="112">
        <v>10</v>
      </c>
      <c r="G62" s="112">
        <v>239.3</v>
      </c>
      <c r="H62" s="54">
        <v>0.08</v>
      </c>
      <c r="I62" s="54">
        <v>0.68</v>
      </c>
      <c r="J62" s="54">
        <v>0.11</v>
      </c>
      <c r="K62" s="54">
        <v>2.59</v>
      </c>
      <c r="L62" s="54">
        <v>48.67</v>
      </c>
      <c r="M62" s="54">
        <v>67.010000000000005</v>
      </c>
      <c r="N62" s="54">
        <v>17.18</v>
      </c>
      <c r="O62" s="54">
        <v>1.43</v>
      </c>
    </row>
    <row r="63" spans="1:15" ht="20.25" customHeight="1" x14ac:dyDescent="0.25">
      <c r="A63" s="82" t="s">
        <v>53</v>
      </c>
      <c r="B63" s="83" t="s">
        <v>3</v>
      </c>
      <c r="C63" s="67">
        <v>150</v>
      </c>
      <c r="D63" s="53">
        <v>8.6999999999999993</v>
      </c>
      <c r="E63" s="49">
        <v>5.4</v>
      </c>
      <c r="F63" s="49">
        <v>39.200000000000003</v>
      </c>
      <c r="G63" s="49">
        <v>240.2</v>
      </c>
      <c r="H63" s="54">
        <v>0.21</v>
      </c>
      <c r="I63" s="54">
        <v>0</v>
      </c>
      <c r="J63" s="54">
        <v>0</v>
      </c>
      <c r="K63" s="54">
        <v>0.61</v>
      </c>
      <c r="L63" s="54">
        <v>14.82</v>
      </c>
      <c r="M63" s="54">
        <v>203.9</v>
      </c>
      <c r="N63" s="54">
        <v>135.83000000000001</v>
      </c>
      <c r="O63" s="54">
        <v>4.5599999999999996</v>
      </c>
    </row>
    <row r="64" spans="1:15" ht="20.25" customHeight="1" x14ac:dyDescent="0.25">
      <c r="A64" s="84">
        <v>463</v>
      </c>
      <c r="B64" s="60" t="s">
        <v>4</v>
      </c>
      <c r="C64" s="58">
        <v>30</v>
      </c>
      <c r="D64" s="49">
        <v>0.4</v>
      </c>
      <c r="E64" s="49">
        <v>1.2</v>
      </c>
      <c r="F64" s="49">
        <v>2.2000000000000002</v>
      </c>
      <c r="G64" s="49">
        <v>21.5</v>
      </c>
      <c r="H64" s="54">
        <v>0.17</v>
      </c>
      <c r="I64" s="54">
        <v>0</v>
      </c>
      <c r="J64" s="54">
        <v>21</v>
      </c>
      <c r="K64" s="54">
        <v>0.1</v>
      </c>
      <c r="L64" s="54">
        <v>16.64</v>
      </c>
      <c r="M64" s="54">
        <v>134.43</v>
      </c>
      <c r="N64" s="54">
        <v>47.34</v>
      </c>
      <c r="O64" s="54">
        <v>1.55</v>
      </c>
    </row>
    <row r="65" spans="1:15" ht="20.25" customHeight="1" x14ac:dyDescent="0.25">
      <c r="A65" s="84">
        <v>282</v>
      </c>
      <c r="B65" s="60" t="s">
        <v>5</v>
      </c>
      <c r="C65" s="58">
        <v>200</v>
      </c>
      <c r="D65" s="49">
        <v>0.5</v>
      </c>
      <c r="E65" s="49">
        <v>0.2</v>
      </c>
      <c r="F65" s="49">
        <v>23.1</v>
      </c>
      <c r="G65" s="49">
        <v>96</v>
      </c>
      <c r="H65" s="61">
        <v>0.01</v>
      </c>
      <c r="I65" s="61">
        <v>0.9</v>
      </c>
      <c r="J65" s="61">
        <v>0</v>
      </c>
      <c r="K65" s="61">
        <v>0.08</v>
      </c>
      <c r="L65" s="61">
        <v>14.18</v>
      </c>
      <c r="M65" s="61">
        <v>4.4000000000000004</v>
      </c>
      <c r="N65" s="61">
        <v>5.14</v>
      </c>
      <c r="O65" s="61">
        <v>0.95</v>
      </c>
    </row>
    <row r="66" spans="1:15" ht="20.25" customHeight="1" x14ac:dyDescent="0.25">
      <c r="A66" s="65" t="s">
        <v>54</v>
      </c>
      <c r="B66" s="66" t="s">
        <v>47</v>
      </c>
      <c r="C66" s="67">
        <v>60</v>
      </c>
      <c r="D66" s="53">
        <v>4.5999999999999996</v>
      </c>
      <c r="E66" s="49">
        <v>0.4</v>
      </c>
      <c r="F66" s="49">
        <v>29.5</v>
      </c>
      <c r="G66" s="49">
        <v>141</v>
      </c>
      <c r="H66" s="54">
        <v>0</v>
      </c>
      <c r="I66" s="54">
        <v>0</v>
      </c>
      <c r="J66" s="54">
        <v>0</v>
      </c>
      <c r="K66" s="54">
        <v>0.66</v>
      </c>
      <c r="L66" s="54">
        <v>13.5</v>
      </c>
      <c r="M66" s="54">
        <v>52.2</v>
      </c>
      <c r="N66" s="54">
        <v>19.5</v>
      </c>
      <c r="O66" s="54">
        <v>0.6</v>
      </c>
    </row>
    <row r="67" spans="1:15" ht="20.25" customHeight="1" x14ac:dyDescent="0.25">
      <c r="A67" s="85" t="s">
        <v>55</v>
      </c>
      <c r="B67" s="47" t="s">
        <v>7</v>
      </c>
      <c r="C67" s="67">
        <v>100</v>
      </c>
      <c r="D67" s="86">
        <v>0.4</v>
      </c>
      <c r="E67" s="86">
        <v>0.4</v>
      </c>
      <c r="F67" s="86">
        <v>9.8000000000000007</v>
      </c>
      <c r="G67" s="86">
        <v>47</v>
      </c>
      <c r="H67" s="54">
        <v>0.03</v>
      </c>
      <c r="I67" s="54">
        <v>10</v>
      </c>
      <c r="J67" s="54">
        <v>5</v>
      </c>
      <c r="K67" s="54">
        <v>0.2</v>
      </c>
      <c r="L67" s="54">
        <v>16</v>
      </c>
      <c r="M67" s="54">
        <v>11</v>
      </c>
      <c r="N67" s="54">
        <v>9</v>
      </c>
      <c r="O67" s="54">
        <v>2.2000000000000002</v>
      </c>
    </row>
    <row r="68" spans="1:15" ht="20.25" customHeight="1" x14ac:dyDescent="0.25">
      <c r="A68" s="99"/>
      <c r="B68" s="100" t="s">
        <v>56</v>
      </c>
      <c r="C68" s="88">
        <f>SUM(C61:C67)</f>
        <v>830</v>
      </c>
      <c r="D68" s="71">
        <f t="shared" ref="D68:O68" si="5">D61+D62+D63+D64+D65+D66+D67</f>
        <v>31.099999999999994</v>
      </c>
      <c r="E68" s="71">
        <f t="shared" si="5"/>
        <v>26.699999999999996</v>
      </c>
      <c r="F68" s="71">
        <f t="shared" si="5"/>
        <v>121.60000000000001</v>
      </c>
      <c r="G68" s="71">
        <f t="shared" si="5"/>
        <v>853.3</v>
      </c>
      <c r="H68" s="72">
        <f t="shared" si="5"/>
        <v>0.60000000000000009</v>
      </c>
      <c r="I68" s="72">
        <f t="shared" si="5"/>
        <v>21.18</v>
      </c>
      <c r="J68" s="72">
        <f t="shared" si="5"/>
        <v>172.11</v>
      </c>
      <c r="K68" s="72">
        <f t="shared" si="5"/>
        <v>5.28</v>
      </c>
      <c r="L68" s="72">
        <f t="shared" si="5"/>
        <v>152.29</v>
      </c>
      <c r="M68" s="72">
        <f t="shared" si="5"/>
        <v>645.93999999999994</v>
      </c>
      <c r="N68" s="72">
        <f t="shared" si="5"/>
        <v>266.99</v>
      </c>
      <c r="O68" s="72">
        <f t="shared" si="5"/>
        <v>12.349999999999998</v>
      </c>
    </row>
    <row r="69" spans="1:15" ht="15.75" x14ac:dyDescent="0.25">
      <c r="A69" s="38"/>
      <c r="B69" s="37" t="s">
        <v>76</v>
      </c>
      <c r="C69" s="90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</row>
    <row r="70" spans="1:15" ht="15.75" x14ac:dyDescent="0.25">
      <c r="A70" s="38"/>
      <c r="B70" s="77" t="s">
        <v>41</v>
      </c>
      <c r="C70" s="90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</row>
    <row r="71" spans="1:15" x14ac:dyDescent="0.25">
      <c r="A71" s="91">
        <v>70</v>
      </c>
      <c r="B71" s="57" t="s">
        <v>77</v>
      </c>
      <c r="C71" s="92">
        <v>30</v>
      </c>
      <c r="D71" s="93">
        <v>0.82</v>
      </c>
      <c r="E71" s="93">
        <v>2.1</v>
      </c>
      <c r="F71" s="93">
        <v>2.56</v>
      </c>
      <c r="G71" s="93">
        <v>34.5</v>
      </c>
      <c r="H71" s="54">
        <v>1.4999999999999999E-2</v>
      </c>
      <c r="I71" s="54">
        <v>4.5999999999999996</v>
      </c>
      <c r="J71" s="54">
        <v>15.9</v>
      </c>
      <c r="K71" s="54">
        <v>0.03</v>
      </c>
      <c r="L71" s="54">
        <v>5.01</v>
      </c>
      <c r="M71" s="54">
        <v>13.68</v>
      </c>
      <c r="N71" s="54">
        <v>3.48</v>
      </c>
      <c r="O71" s="54">
        <v>0.18</v>
      </c>
    </row>
    <row r="72" spans="1:15" ht="19.5" customHeight="1" x14ac:dyDescent="0.25">
      <c r="A72" s="94">
        <v>45</v>
      </c>
      <c r="B72" s="51" t="s">
        <v>58</v>
      </c>
      <c r="C72" s="95">
        <v>200</v>
      </c>
      <c r="D72" s="78">
        <v>1.9</v>
      </c>
      <c r="E72" s="44">
        <v>3.1</v>
      </c>
      <c r="F72" s="44">
        <v>10.9</v>
      </c>
      <c r="G72" s="44">
        <v>79</v>
      </c>
      <c r="H72" s="54">
        <v>0.24</v>
      </c>
      <c r="I72" s="54">
        <v>0.8</v>
      </c>
      <c r="J72" s="54">
        <v>0</v>
      </c>
      <c r="K72" s="54">
        <v>17.8</v>
      </c>
      <c r="L72" s="54">
        <v>42.423999999999999</v>
      </c>
      <c r="M72" s="54">
        <v>76.343999999999994</v>
      </c>
      <c r="N72" s="54">
        <v>29.623999999999999</v>
      </c>
      <c r="O72" s="54">
        <v>2.1440000000000001</v>
      </c>
    </row>
    <row r="73" spans="1:15" ht="19.5" customHeight="1" x14ac:dyDescent="0.25">
      <c r="A73" s="82" t="s">
        <v>70</v>
      </c>
      <c r="B73" s="51" t="s">
        <v>78</v>
      </c>
      <c r="C73" s="67">
        <v>70</v>
      </c>
      <c r="D73" s="49">
        <v>10.7</v>
      </c>
      <c r="E73" s="49">
        <v>11.7</v>
      </c>
      <c r="F73" s="49">
        <v>5.7</v>
      </c>
      <c r="G73" s="49">
        <v>176.8</v>
      </c>
      <c r="H73" s="54">
        <v>0.04</v>
      </c>
      <c r="I73" s="54">
        <v>0</v>
      </c>
      <c r="J73" s="54">
        <v>0.03</v>
      </c>
      <c r="K73" s="54">
        <v>0.14000000000000001</v>
      </c>
      <c r="L73" s="54">
        <v>9.32</v>
      </c>
      <c r="M73" s="54">
        <v>123.5</v>
      </c>
      <c r="N73" s="54">
        <v>22.25</v>
      </c>
      <c r="O73" s="54">
        <v>1.96</v>
      </c>
    </row>
    <row r="74" spans="1:15" ht="19.5" customHeight="1" x14ac:dyDescent="0.25">
      <c r="A74" s="82" t="s">
        <v>72</v>
      </c>
      <c r="B74" s="81" t="s">
        <v>12</v>
      </c>
      <c r="C74" s="67">
        <v>150</v>
      </c>
      <c r="D74" s="53">
        <v>5.5</v>
      </c>
      <c r="E74" s="49">
        <v>5.3</v>
      </c>
      <c r="F74" s="49">
        <v>35.299999999999997</v>
      </c>
      <c r="G74" s="49">
        <v>211.1</v>
      </c>
      <c r="H74" s="54">
        <v>0</v>
      </c>
      <c r="I74" s="54">
        <v>1.6</v>
      </c>
      <c r="J74" s="54">
        <v>0</v>
      </c>
      <c r="K74" s="54">
        <v>0.5</v>
      </c>
      <c r="L74" s="54">
        <v>6.1</v>
      </c>
      <c r="M74" s="54">
        <v>65.099999999999994</v>
      </c>
      <c r="N74" s="54">
        <v>14.6</v>
      </c>
      <c r="O74" s="54">
        <v>1.7</v>
      </c>
    </row>
    <row r="75" spans="1:15" ht="19.5" customHeight="1" x14ac:dyDescent="0.25">
      <c r="A75" s="59" t="s">
        <v>44</v>
      </c>
      <c r="B75" s="60" t="s">
        <v>11</v>
      </c>
      <c r="C75" s="58">
        <v>30</v>
      </c>
      <c r="D75" s="49">
        <v>0.5</v>
      </c>
      <c r="E75" s="49">
        <v>1.5</v>
      </c>
      <c r="F75" s="49">
        <v>2.1</v>
      </c>
      <c r="G75" s="49">
        <v>24</v>
      </c>
      <c r="H75" s="61">
        <v>0</v>
      </c>
      <c r="I75" s="61">
        <v>0.09</v>
      </c>
      <c r="J75" s="61">
        <v>6</v>
      </c>
      <c r="K75" s="61">
        <v>0.14000000000000001</v>
      </c>
      <c r="L75" s="61">
        <v>13.5</v>
      </c>
      <c r="M75" s="61">
        <v>9.9</v>
      </c>
      <c r="N75" s="61">
        <v>1.5</v>
      </c>
      <c r="O75" s="61">
        <v>0.03</v>
      </c>
    </row>
    <row r="76" spans="1:15" ht="19.5" customHeight="1" x14ac:dyDescent="0.25">
      <c r="A76" s="64" t="s">
        <v>45</v>
      </c>
      <c r="B76" s="51" t="s">
        <v>6</v>
      </c>
      <c r="C76" s="48">
        <v>200</v>
      </c>
      <c r="D76" s="53">
        <v>0.56000000000000005</v>
      </c>
      <c r="E76" s="49">
        <v>0</v>
      </c>
      <c r="F76" s="49">
        <v>27.89</v>
      </c>
      <c r="G76" s="49">
        <v>113.79</v>
      </c>
      <c r="H76" s="54">
        <v>0</v>
      </c>
      <c r="I76" s="54">
        <v>0.73</v>
      </c>
      <c r="J76" s="54">
        <v>0</v>
      </c>
      <c r="K76" s="54">
        <v>0.51</v>
      </c>
      <c r="L76" s="54">
        <v>32.479999999999997</v>
      </c>
      <c r="M76" s="54">
        <v>23.44</v>
      </c>
      <c r="N76" s="54">
        <v>17.46</v>
      </c>
      <c r="O76" s="54">
        <v>0.7</v>
      </c>
    </row>
    <row r="77" spans="1:15" ht="19.5" customHeight="1" x14ac:dyDescent="0.25">
      <c r="A77" s="65" t="s">
        <v>54</v>
      </c>
      <c r="B77" s="66" t="s">
        <v>47</v>
      </c>
      <c r="C77" s="67">
        <v>55</v>
      </c>
      <c r="D77" s="53">
        <v>4.18</v>
      </c>
      <c r="E77" s="49">
        <v>0.33</v>
      </c>
      <c r="F77" s="49">
        <v>27.17</v>
      </c>
      <c r="G77" s="49">
        <v>129.47</v>
      </c>
      <c r="H77" s="54">
        <v>0.77</v>
      </c>
      <c r="I77" s="54">
        <v>0</v>
      </c>
      <c r="J77" s="54">
        <v>0</v>
      </c>
      <c r="K77" s="54">
        <v>0.6</v>
      </c>
      <c r="L77" s="54">
        <v>13.97</v>
      </c>
      <c r="M77" s="54">
        <v>45.28</v>
      </c>
      <c r="N77" s="54">
        <v>9.75</v>
      </c>
      <c r="O77" s="54">
        <v>0.77</v>
      </c>
    </row>
    <row r="78" spans="1:15" ht="19.5" customHeight="1" x14ac:dyDescent="0.25">
      <c r="A78" s="99"/>
      <c r="B78" s="100" t="s">
        <v>56</v>
      </c>
      <c r="C78" s="88">
        <f>SUM(C71:C77)</f>
        <v>735</v>
      </c>
      <c r="D78" s="71">
        <f>SUM(D71:D77)</f>
        <v>24.159999999999997</v>
      </c>
      <c r="E78" s="71">
        <f t="shared" ref="E78:O78" si="6">E71+E72+E73+E74+E75+E76+E77</f>
        <v>24.029999999999998</v>
      </c>
      <c r="F78" s="71">
        <f t="shared" si="6"/>
        <v>111.61999999999999</v>
      </c>
      <c r="G78" s="71">
        <f t="shared" si="6"/>
        <v>768.66</v>
      </c>
      <c r="H78" s="72">
        <f t="shared" si="6"/>
        <v>1.0649999999999999</v>
      </c>
      <c r="I78" s="72">
        <f t="shared" si="6"/>
        <v>7.82</v>
      </c>
      <c r="J78" s="72">
        <f t="shared" si="6"/>
        <v>21.93</v>
      </c>
      <c r="K78" s="72">
        <f t="shared" si="6"/>
        <v>19.720000000000006</v>
      </c>
      <c r="L78" s="72">
        <f t="shared" si="6"/>
        <v>122.804</v>
      </c>
      <c r="M78" s="72">
        <f t="shared" si="6"/>
        <v>357.24400000000003</v>
      </c>
      <c r="N78" s="72">
        <f t="shared" si="6"/>
        <v>98.663999999999987</v>
      </c>
      <c r="O78" s="72">
        <f t="shared" si="6"/>
        <v>7.4840000000000018</v>
      </c>
    </row>
    <row r="79" spans="1:15" ht="15.75" x14ac:dyDescent="0.25">
      <c r="A79" s="38"/>
      <c r="B79" s="37" t="s">
        <v>79</v>
      </c>
      <c r="C79" s="90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</row>
    <row r="80" spans="1:15" ht="15.75" x14ac:dyDescent="0.25">
      <c r="A80" s="38"/>
      <c r="B80" s="77" t="s">
        <v>41</v>
      </c>
      <c r="C80" s="90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</row>
    <row r="81" spans="1:27" ht="15.75" x14ac:dyDescent="0.25">
      <c r="A81" s="107">
        <v>66</v>
      </c>
      <c r="B81" s="102" t="s">
        <v>80</v>
      </c>
      <c r="C81" s="90">
        <v>60</v>
      </c>
      <c r="D81" s="108">
        <v>0.8</v>
      </c>
      <c r="E81" s="43">
        <v>3.6</v>
      </c>
      <c r="F81" s="43">
        <v>5.0999999999999996</v>
      </c>
      <c r="G81" s="43">
        <v>56.9</v>
      </c>
      <c r="H81" s="54">
        <v>0</v>
      </c>
      <c r="I81" s="54">
        <v>2</v>
      </c>
      <c r="J81" s="54">
        <v>63.6</v>
      </c>
      <c r="K81" s="54">
        <v>0</v>
      </c>
      <c r="L81" s="54">
        <v>10.4</v>
      </c>
      <c r="M81" s="54">
        <v>18.3</v>
      </c>
      <c r="N81" s="54">
        <v>8.5</v>
      </c>
      <c r="O81" s="54">
        <v>0.4</v>
      </c>
    </row>
    <row r="82" spans="1:27" ht="30" x14ac:dyDescent="0.25">
      <c r="A82" s="79" t="s">
        <v>50</v>
      </c>
      <c r="B82" s="51" t="s">
        <v>51</v>
      </c>
      <c r="C82" s="52">
        <v>210</v>
      </c>
      <c r="D82" s="49">
        <v>2</v>
      </c>
      <c r="E82" s="49">
        <v>6.7</v>
      </c>
      <c r="F82" s="49">
        <v>9.3000000000000007</v>
      </c>
      <c r="G82" s="49">
        <v>105.2</v>
      </c>
      <c r="H82" s="54">
        <v>0.04</v>
      </c>
      <c r="I82" s="54">
        <v>8.5440000000000005</v>
      </c>
      <c r="J82" s="54">
        <v>0</v>
      </c>
      <c r="K82" s="54">
        <v>1.92</v>
      </c>
      <c r="L82" s="54">
        <v>39.783999999999999</v>
      </c>
      <c r="M82" s="54">
        <v>43.68</v>
      </c>
      <c r="N82" s="54">
        <v>20.904</v>
      </c>
      <c r="O82" s="54">
        <v>0.98399999999999999</v>
      </c>
    </row>
    <row r="83" spans="1:27" ht="20.25" customHeight="1" x14ac:dyDescent="0.25">
      <c r="A83" s="50" t="s">
        <v>81</v>
      </c>
      <c r="B83" s="113" t="s">
        <v>13</v>
      </c>
      <c r="C83" s="103">
        <v>70</v>
      </c>
      <c r="D83" s="61">
        <v>12.9</v>
      </c>
      <c r="E83" s="61">
        <v>14.6</v>
      </c>
      <c r="F83" s="61">
        <v>8.8000000000000007</v>
      </c>
      <c r="G83" s="61">
        <v>217.8</v>
      </c>
      <c r="H83" s="54">
        <v>0.05</v>
      </c>
      <c r="I83" s="54">
        <v>0.98</v>
      </c>
      <c r="J83" s="54">
        <v>5.6</v>
      </c>
      <c r="K83" s="54">
        <v>0.03</v>
      </c>
      <c r="L83" s="114">
        <v>14</v>
      </c>
      <c r="M83" s="114">
        <v>104.53</v>
      </c>
      <c r="N83" s="114">
        <v>14</v>
      </c>
      <c r="O83" s="114">
        <v>1.49</v>
      </c>
    </row>
    <row r="84" spans="1:27" x14ac:dyDescent="0.25">
      <c r="A84" s="105" t="s">
        <v>67</v>
      </c>
      <c r="B84" s="51" t="s">
        <v>8</v>
      </c>
      <c r="C84" s="48">
        <v>150</v>
      </c>
      <c r="D84" s="49">
        <v>3.9</v>
      </c>
      <c r="E84" s="49">
        <v>5.0999999999999996</v>
      </c>
      <c r="F84" s="49">
        <v>38.799999999999997</v>
      </c>
      <c r="G84" s="49">
        <v>215.5</v>
      </c>
      <c r="H84" s="54">
        <v>0.03</v>
      </c>
      <c r="I84" s="54">
        <v>0</v>
      </c>
      <c r="J84" s="54">
        <v>0</v>
      </c>
      <c r="K84" s="54">
        <v>0.28000000000000003</v>
      </c>
      <c r="L84" s="54">
        <v>1.37</v>
      </c>
      <c r="M84" s="54">
        <v>60.95</v>
      </c>
      <c r="N84" s="54">
        <v>16.34</v>
      </c>
      <c r="O84" s="54">
        <v>0.53</v>
      </c>
    </row>
    <row r="85" spans="1:27" ht="18" customHeight="1" x14ac:dyDescent="0.25">
      <c r="A85" s="84">
        <v>463</v>
      </c>
      <c r="B85" s="60" t="s">
        <v>4</v>
      </c>
      <c r="C85" s="58">
        <v>30</v>
      </c>
      <c r="D85" s="49">
        <v>0.4</v>
      </c>
      <c r="E85" s="49">
        <v>1.2</v>
      </c>
      <c r="F85" s="49">
        <v>2.2000000000000002</v>
      </c>
      <c r="G85" s="49">
        <v>21.5</v>
      </c>
      <c r="H85" s="54">
        <v>0.17</v>
      </c>
      <c r="I85" s="54">
        <v>0</v>
      </c>
      <c r="J85" s="54">
        <v>21</v>
      </c>
      <c r="K85" s="54">
        <v>0.1</v>
      </c>
      <c r="L85" s="54">
        <v>16.64</v>
      </c>
      <c r="M85" s="54">
        <v>134.43</v>
      </c>
      <c r="N85" s="54">
        <v>47.34</v>
      </c>
      <c r="O85" s="54">
        <v>1.55</v>
      </c>
    </row>
    <row r="86" spans="1:27" x14ac:dyDescent="0.25">
      <c r="A86" s="84">
        <v>282</v>
      </c>
      <c r="B86" s="60" t="s">
        <v>5</v>
      </c>
      <c r="C86" s="106">
        <v>180</v>
      </c>
      <c r="D86" s="61">
        <v>0.45</v>
      </c>
      <c r="E86" s="61">
        <v>0.18</v>
      </c>
      <c r="F86" s="61">
        <v>20.79</v>
      </c>
      <c r="G86" s="61">
        <v>86.4</v>
      </c>
      <c r="H86" s="61">
        <v>8.9999999999999993E-3</v>
      </c>
      <c r="I86" s="61">
        <v>0.81</v>
      </c>
      <c r="J86" s="61">
        <v>0</v>
      </c>
      <c r="K86" s="61">
        <v>7.1999999999999995E-2</v>
      </c>
      <c r="L86" s="61">
        <v>12.76</v>
      </c>
      <c r="M86" s="61">
        <v>3.96</v>
      </c>
      <c r="N86" s="61">
        <v>4.62</v>
      </c>
      <c r="O86" s="61">
        <v>0.85</v>
      </c>
    </row>
    <row r="87" spans="1:27" ht="15.75" customHeight="1" x14ac:dyDescent="0.25">
      <c r="A87" s="65" t="s">
        <v>54</v>
      </c>
      <c r="B87" s="66" t="s">
        <v>47</v>
      </c>
      <c r="C87" s="67">
        <v>60</v>
      </c>
      <c r="D87" s="53">
        <v>4.5999999999999996</v>
      </c>
      <c r="E87" s="49">
        <v>0.4</v>
      </c>
      <c r="F87" s="49">
        <v>29.5</v>
      </c>
      <c r="G87" s="49">
        <v>141</v>
      </c>
      <c r="H87" s="54">
        <v>0.08</v>
      </c>
      <c r="I87" s="54">
        <v>0</v>
      </c>
      <c r="J87" s="54">
        <v>0</v>
      </c>
      <c r="K87" s="54">
        <v>0.66</v>
      </c>
      <c r="L87" s="54">
        <v>15.24</v>
      </c>
      <c r="M87" s="54">
        <v>49.4</v>
      </c>
      <c r="N87" s="54">
        <v>10.64</v>
      </c>
      <c r="O87" s="54">
        <v>0.84</v>
      </c>
    </row>
    <row r="88" spans="1:27" ht="15.75" customHeight="1" x14ac:dyDescent="0.25">
      <c r="A88" s="98"/>
      <c r="B88" s="51"/>
      <c r="C88" s="52"/>
      <c r="D88" s="53"/>
      <c r="E88" s="53"/>
      <c r="F88" s="53"/>
      <c r="G88" s="53"/>
      <c r="H88" s="54"/>
      <c r="I88" s="54"/>
      <c r="J88" s="54"/>
      <c r="K88" s="54"/>
      <c r="L88" s="54"/>
      <c r="M88" s="54"/>
      <c r="N88" s="54"/>
      <c r="O88" s="54"/>
    </row>
    <row r="89" spans="1:27" x14ac:dyDescent="0.25">
      <c r="A89" s="99"/>
      <c r="B89" s="115" t="s">
        <v>56</v>
      </c>
      <c r="C89" s="88">
        <f>SUM(C81:C88)</f>
        <v>760</v>
      </c>
      <c r="D89" s="71">
        <f>SUM(D81:D88)</f>
        <v>25.049999999999997</v>
      </c>
      <c r="E89" s="71">
        <f t="shared" ref="E89:O89" si="7">E81+E82+E83+E84+E85+E86+E87+E88</f>
        <v>31.779999999999998</v>
      </c>
      <c r="F89" s="71">
        <f t="shared" si="7"/>
        <v>114.49000000000001</v>
      </c>
      <c r="G89" s="71">
        <f t="shared" si="7"/>
        <v>844.3</v>
      </c>
      <c r="H89" s="72">
        <f t="shared" si="7"/>
        <v>0.37900000000000006</v>
      </c>
      <c r="I89" s="72">
        <f t="shared" si="7"/>
        <v>12.334000000000001</v>
      </c>
      <c r="J89" s="72">
        <f t="shared" si="7"/>
        <v>90.2</v>
      </c>
      <c r="K89" s="72">
        <f t="shared" si="7"/>
        <v>3.0620000000000003</v>
      </c>
      <c r="L89" s="72">
        <f t="shared" si="7"/>
        <v>110.194</v>
      </c>
      <c r="M89" s="72">
        <f t="shared" si="7"/>
        <v>415.24999999999994</v>
      </c>
      <c r="N89" s="72">
        <f t="shared" si="7"/>
        <v>122.34400000000001</v>
      </c>
      <c r="O89" s="72">
        <f t="shared" si="7"/>
        <v>6.6439999999999992</v>
      </c>
    </row>
    <row r="90" spans="1:27" ht="15.75" x14ac:dyDescent="0.25">
      <c r="A90" s="38"/>
      <c r="B90" s="37" t="s">
        <v>82</v>
      </c>
      <c r="C90" s="90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</row>
    <row r="91" spans="1:27" ht="15.75" x14ac:dyDescent="0.25">
      <c r="A91" s="38">
        <v>28</v>
      </c>
      <c r="B91" s="102" t="s">
        <v>83</v>
      </c>
      <c r="C91" s="90">
        <v>40</v>
      </c>
      <c r="D91" s="43">
        <v>0.6</v>
      </c>
      <c r="E91" s="43">
        <v>2.4</v>
      </c>
      <c r="F91" s="43">
        <v>3</v>
      </c>
      <c r="G91" s="43">
        <v>36.4</v>
      </c>
      <c r="H91" s="43">
        <v>0.01</v>
      </c>
      <c r="I91" s="43">
        <v>3.08</v>
      </c>
      <c r="J91" s="43">
        <v>0</v>
      </c>
      <c r="K91" s="43">
        <v>0</v>
      </c>
      <c r="L91" s="43">
        <v>13.6</v>
      </c>
      <c r="M91" s="43">
        <v>15.6</v>
      </c>
      <c r="N91" s="43">
        <v>8</v>
      </c>
      <c r="O91" s="43">
        <v>0.56000000000000005</v>
      </c>
    </row>
    <row r="92" spans="1:27" x14ac:dyDescent="0.25">
      <c r="A92" s="109">
        <v>80</v>
      </c>
      <c r="B92" s="83" t="s">
        <v>9</v>
      </c>
      <c r="C92" s="110">
        <v>200</v>
      </c>
      <c r="D92" s="53">
        <v>2.2999999999999998</v>
      </c>
      <c r="E92" s="49">
        <v>3.1</v>
      </c>
      <c r="F92" s="49">
        <v>7.8</v>
      </c>
      <c r="G92" s="49">
        <v>68.3</v>
      </c>
      <c r="H92" s="54">
        <v>0.1</v>
      </c>
      <c r="I92" s="54">
        <v>9.6</v>
      </c>
      <c r="J92" s="54">
        <v>146</v>
      </c>
      <c r="K92" s="54">
        <v>1.04</v>
      </c>
      <c r="L92" s="54">
        <v>28.48</v>
      </c>
      <c r="M92" s="54">
        <v>173</v>
      </c>
      <c r="N92" s="54">
        <v>33</v>
      </c>
      <c r="O92" s="54">
        <v>1.06</v>
      </c>
      <c r="Q92" s="116"/>
      <c r="R92" s="116"/>
      <c r="S92" s="116"/>
      <c r="T92" s="116"/>
      <c r="U92" s="116"/>
      <c r="V92" s="116"/>
      <c r="W92" s="116"/>
      <c r="X92" s="116"/>
      <c r="Y92" s="116"/>
      <c r="Z92" s="116"/>
      <c r="AA92" s="117"/>
    </row>
    <row r="93" spans="1:27" ht="18" customHeight="1" x14ac:dyDescent="0.25">
      <c r="A93" s="118" t="s">
        <v>84</v>
      </c>
      <c r="B93" s="83" t="s">
        <v>85</v>
      </c>
      <c r="C93" s="110">
        <v>80</v>
      </c>
      <c r="D93" s="49">
        <v>13.1</v>
      </c>
      <c r="E93" s="49">
        <v>5.2</v>
      </c>
      <c r="F93" s="49">
        <v>6.6</v>
      </c>
      <c r="G93" s="49">
        <v>125.6</v>
      </c>
      <c r="H93" s="54">
        <v>7.0000000000000007E-2</v>
      </c>
      <c r="I93" s="54">
        <v>0.64</v>
      </c>
      <c r="J93" s="54">
        <v>8</v>
      </c>
      <c r="K93" s="54">
        <v>1.36</v>
      </c>
      <c r="L93" s="54">
        <v>27.2</v>
      </c>
      <c r="M93" s="54">
        <v>134.4</v>
      </c>
      <c r="N93" s="54">
        <v>20</v>
      </c>
      <c r="O93" s="54">
        <v>0.56000000000000005</v>
      </c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7"/>
    </row>
    <row r="94" spans="1:27" ht="18" customHeight="1" x14ac:dyDescent="0.25">
      <c r="A94" s="56">
        <v>241</v>
      </c>
      <c r="B94" s="57" t="s">
        <v>1</v>
      </c>
      <c r="C94" s="58">
        <v>150</v>
      </c>
      <c r="D94" s="49">
        <v>3.2</v>
      </c>
      <c r="E94" s="49">
        <v>6.1</v>
      </c>
      <c r="F94" s="49">
        <v>23.3</v>
      </c>
      <c r="G94" s="49">
        <v>160.5</v>
      </c>
      <c r="H94" s="96">
        <v>0.2</v>
      </c>
      <c r="I94" s="96">
        <v>26</v>
      </c>
      <c r="J94" s="96">
        <v>0</v>
      </c>
      <c r="K94" s="96">
        <v>0.2</v>
      </c>
      <c r="L94" s="96">
        <v>36.979999999999997</v>
      </c>
      <c r="M94" s="96">
        <v>86.6</v>
      </c>
      <c r="N94" s="96">
        <v>27.75</v>
      </c>
      <c r="O94" s="96">
        <v>1.01</v>
      </c>
      <c r="Q94" s="120"/>
      <c r="R94" s="120"/>
      <c r="S94" s="120"/>
      <c r="T94" s="120"/>
      <c r="U94" s="120"/>
      <c r="V94" s="120"/>
      <c r="W94" s="120"/>
      <c r="X94" s="120"/>
      <c r="Y94" s="120"/>
      <c r="Z94" s="120"/>
      <c r="AA94" s="121"/>
    </row>
    <row r="95" spans="1:27" ht="18" customHeight="1" x14ac:dyDescent="0.25">
      <c r="A95" s="84">
        <v>463</v>
      </c>
      <c r="B95" s="60" t="s">
        <v>4</v>
      </c>
      <c r="C95" s="58">
        <v>30</v>
      </c>
      <c r="D95" s="49">
        <v>0.4</v>
      </c>
      <c r="E95" s="49">
        <v>1.2</v>
      </c>
      <c r="F95" s="49">
        <v>2.2000000000000002</v>
      </c>
      <c r="G95" s="49">
        <v>21.5</v>
      </c>
      <c r="H95" s="54">
        <v>0.17</v>
      </c>
      <c r="I95" s="54">
        <v>0</v>
      </c>
      <c r="J95" s="54">
        <v>21</v>
      </c>
      <c r="K95" s="54">
        <v>0.1</v>
      </c>
      <c r="L95" s="54">
        <v>16.64</v>
      </c>
      <c r="M95" s="54">
        <v>134.43</v>
      </c>
      <c r="N95" s="54">
        <v>47.34</v>
      </c>
      <c r="O95" s="54">
        <v>1.55</v>
      </c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1"/>
    </row>
    <row r="96" spans="1:27" ht="18" customHeight="1" x14ac:dyDescent="0.25">
      <c r="A96" s="64" t="s">
        <v>45</v>
      </c>
      <c r="B96" s="51" t="s">
        <v>6</v>
      </c>
      <c r="C96" s="52">
        <v>200</v>
      </c>
      <c r="D96" s="53">
        <v>0.56000000000000005</v>
      </c>
      <c r="E96" s="49">
        <v>0</v>
      </c>
      <c r="F96" s="49">
        <v>27.89</v>
      </c>
      <c r="G96" s="49">
        <v>113.79</v>
      </c>
      <c r="H96" s="54">
        <v>0</v>
      </c>
      <c r="I96" s="54">
        <v>0.73</v>
      </c>
      <c r="J96" s="54">
        <v>0</v>
      </c>
      <c r="K96" s="54">
        <v>0.51</v>
      </c>
      <c r="L96" s="54">
        <v>32.479999999999997</v>
      </c>
      <c r="M96" s="54">
        <v>23.44</v>
      </c>
      <c r="N96" s="54">
        <v>17.46</v>
      </c>
      <c r="O96" s="54">
        <v>0.7</v>
      </c>
    </row>
    <row r="97" spans="1:15" ht="18" customHeight="1" x14ac:dyDescent="0.25">
      <c r="A97" s="65" t="s">
        <v>54</v>
      </c>
      <c r="B97" s="66" t="s">
        <v>47</v>
      </c>
      <c r="C97" s="67">
        <v>60</v>
      </c>
      <c r="D97" s="53">
        <v>4.5999999999999996</v>
      </c>
      <c r="E97" s="49">
        <v>0.4</v>
      </c>
      <c r="F97" s="49">
        <v>29.5</v>
      </c>
      <c r="G97" s="49">
        <v>141</v>
      </c>
      <c r="H97" s="54">
        <v>0.08</v>
      </c>
      <c r="I97" s="54">
        <v>0</v>
      </c>
      <c r="J97" s="54">
        <v>0</v>
      </c>
      <c r="K97" s="54">
        <v>0.66</v>
      </c>
      <c r="L97" s="54">
        <v>15.24</v>
      </c>
      <c r="M97" s="54">
        <v>49.4</v>
      </c>
      <c r="N97" s="54">
        <v>10.64</v>
      </c>
      <c r="O97" s="54">
        <v>0.84</v>
      </c>
    </row>
    <row r="98" spans="1:15" ht="18" customHeight="1" x14ac:dyDescent="0.25">
      <c r="A98" s="99"/>
      <c r="B98" s="100" t="s">
        <v>56</v>
      </c>
      <c r="C98" s="88">
        <f>SUM(C91:C97)</f>
        <v>760</v>
      </c>
      <c r="D98" s="71">
        <f>D92+D93+D94+D95+D96+D97</f>
        <v>24.159999999999997</v>
      </c>
      <c r="E98" s="71">
        <f>E92+E93+E94+E95+E96+E97</f>
        <v>16</v>
      </c>
      <c r="F98" s="71">
        <f>F92+F93+F94+F95+F96+F97</f>
        <v>97.29</v>
      </c>
      <c r="G98" s="71">
        <v>692.9</v>
      </c>
      <c r="H98" s="72">
        <f>H92+H93+H94+H95+H96+H97</f>
        <v>0.62</v>
      </c>
      <c r="I98" s="72">
        <f t="shared" ref="I98:O98" si="8">I92+I93+I94+I95+I96+I97</f>
        <v>36.97</v>
      </c>
      <c r="J98" s="72">
        <f t="shared" si="8"/>
        <v>175</v>
      </c>
      <c r="K98" s="72">
        <f t="shared" si="8"/>
        <v>3.870000000000001</v>
      </c>
      <c r="L98" s="72">
        <f t="shared" si="8"/>
        <v>157.02000000000001</v>
      </c>
      <c r="M98" s="72">
        <f t="shared" si="8"/>
        <v>601.2700000000001</v>
      </c>
      <c r="N98" s="72">
        <f t="shared" si="8"/>
        <v>156.19</v>
      </c>
      <c r="O98" s="72">
        <f t="shared" si="8"/>
        <v>5.72</v>
      </c>
    </row>
    <row r="99" spans="1:15" ht="24" customHeight="1" x14ac:dyDescent="0.25">
      <c r="A99" s="38"/>
      <c r="B99" s="37" t="s">
        <v>86</v>
      </c>
      <c r="C99" s="90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</row>
    <row r="100" spans="1:15" ht="15.75" x14ac:dyDescent="0.25">
      <c r="A100" s="38"/>
      <c r="B100" s="77" t="s">
        <v>41</v>
      </c>
      <c r="C100" s="90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</row>
    <row r="101" spans="1:15" ht="15.75" x14ac:dyDescent="0.25">
      <c r="A101" s="123">
        <v>70</v>
      </c>
      <c r="B101" s="102" t="s">
        <v>77</v>
      </c>
      <c r="C101" s="90">
        <v>30</v>
      </c>
      <c r="D101" s="108">
        <v>0.82</v>
      </c>
      <c r="E101" s="43">
        <v>2.1</v>
      </c>
      <c r="F101" s="43">
        <v>2.56</v>
      </c>
      <c r="G101" s="43">
        <v>34.5</v>
      </c>
      <c r="H101" s="43">
        <v>0.02</v>
      </c>
      <c r="I101" s="43">
        <v>4.5999999999999996</v>
      </c>
      <c r="J101" s="43">
        <v>15.9</v>
      </c>
      <c r="K101" s="43">
        <v>0.03</v>
      </c>
      <c r="L101" s="43">
        <v>5.01</v>
      </c>
      <c r="M101" s="43">
        <v>13.68</v>
      </c>
      <c r="N101" s="43">
        <v>3.48</v>
      </c>
      <c r="O101" s="43">
        <v>0.18</v>
      </c>
    </row>
    <row r="102" spans="1:15" ht="18.75" customHeight="1" x14ac:dyDescent="0.25">
      <c r="A102" s="94">
        <v>43</v>
      </c>
      <c r="B102" s="83" t="s">
        <v>14</v>
      </c>
      <c r="C102" s="110">
        <v>210</v>
      </c>
      <c r="D102" s="53">
        <v>3.2</v>
      </c>
      <c r="E102" s="49">
        <v>5.6</v>
      </c>
      <c r="F102" s="49">
        <v>11.5</v>
      </c>
      <c r="G102" s="49">
        <v>109.2</v>
      </c>
      <c r="H102" s="54">
        <v>0.05</v>
      </c>
      <c r="I102" s="54">
        <v>5.84</v>
      </c>
      <c r="J102" s="54">
        <v>59.8</v>
      </c>
      <c r="K102" s="54">
        <v>1.9</v>
      </c>
      <c r="L102" s="54">
        <v>27.4</v>
      </c>
      <c r="M102" s="54">
        <v>47.8</v>
      </c>
      <c r="N102" s="54">
        <v>21</v>
      </c>
      <c r="O102" s="54">
        <v>1.02</v>
      </c>
    </row>
    <row r="103" spans="1:15" ht="18.75" customHeight="1" x14ac:dyDescent="0.25">
      <c r="A103" s="80" t="s">
        <v>65</v>
      </c>
      <c r="B103" s="83" t="s">
        <v>15</v>
      </c>
      <c r="C103" s="104" t="s">
        <v>74</v>
      </c>
      <c r="D103" s="49">
        <v>10.4</v>
      </c>
      <c r="E103" s="49">
        <v>10.6</v>
      </c>
      <c r="F103" s="49">
        <v>6.5</v>
      </c>
      <c r="G103" s="49">
        <v>170.3</v>
      </c>
      <c r="H103" s="54">
        <v>0.13333333333333333</v>
      </c>
      <c r="I103" s="54">
        <v>0.95111111111111124</v>
      </c>
      <c r="J103" s="54">
        <v>7.2266666666666675</v>
      </c>
      <c r="K103" s="54">
        <v>1.1555555555555554</v>
      </c>
      <c r="L103" s="54">
        <v>36.977777777777774</v>
      </c>
      <c r="M103" s="54">
        <v>56.888888888888886</v>
      </c>
      <c r="N103" s="54">
        <v>134.64000000000001</v>
      </c>
      <c r="O103" s="54">
        <v>0.95111111111111124</v>
      </c>
    </row>
    <row r="104" spans="1:15" ht="18.75" customHeight="1" x14ac:dyDescent="0.25">
      <c r="A104" s="82" t="s">
        <v>53</v>
      </c>
      <c r="B104" s="83" t="s">
        <v>3</v>
      </c>
      <c r="C104" s="67">
        <v>150</v>
      </c>
      <c r="D104" s="53">
        <v>8.6999999999999993</v>
      </c>
      <c r="E104" s="49">
        <v>5.4</v>
      </c>
      <c r="F104" s="49">
        <v>39.200000000000003</v>
      </c>
      <c r="G104" s="49">
        <v>240.2</v>
      </c>
      <c r="H104" s="54">
        <v>0.21</v>
      </c>
      <c r="I104" s="54">
        <v>0</v>
      </c>
      <c r="J104" s="54">
        <v>0</v>
      </c>
      <c r="K104" s="54">
        <v>0.61</v>
      </c>
      <c r="L104" s="54">
        <v>14.82</v>
      </c>
      <c r="M104" s="54">
        <v>203.9</v>
      </c>
      <c r="N104" s="54">
        <v>135.83000000000001</v>
      </c>
      <c r="O104" s="54">
        <v>4.5599999999999996</v>
      </c>
    </row>
    <row r="105" spans="1:15" ht="18.75" customHeight="1" x14ac:dyDescent="0.25">
      <c r="A105" s="59" t="s">
        <v>44</v>
      </c>
      <c r="B105" s="60" t="s">
        <v>11</v>
      </c>
      <c r="C105" s="58">
        <v>30</v>
      </c>
      <c r="D105" s="49">
        <v>0.5</v>
      </c>
      <c r="E105" s="49">
        <v>1.5</v>
      </c>
      <c r="F105" s="49">
        <v>2.1</v>
      </c>
      <c r="G105" s="49">
        <v>24</v>
      </c>
      <c r="H105" s="61">
        <v>0</v>
      </c>
      <c r="I105" s="61">
        <v>0.09</v>
      </c>
      <c r="J105" s="61">
        <v>6</v>
      </c>
      <c r="K105" s="61">
        <v>0.14000000000000001</v>
      </c>
      <c r="L105" s="61">
        <v>13.5</v>
      </c>
      <c r="M105" s="61">
        <v>9.9</v>
      </c>
      <c r="N105" s="61">
        <v>1.5</v>
      </c>
      <c r="O105" s="61">
        <v>0.03</v>
      </c>
    </row>
    <row r="106" spans="1:15" ht="18.75" customHeight="1" x14ac:dyDescent="0.25">
      <c r="A106" s="84">
        <v>282</v>
      </c>
      <c r="B106" s="60" t="s">
        <v>5</v>
      </c>
      <c r="C106" s="58">
        <v>200</v>
      </c>
      <c r="D106" s="49">
        <v>0.5</v>
      </c>
      <c r="E106" s="49">
        <v>0.2</v>
      </c>
      <c r="F106" s="49">
        <v>23.1</v>
      </c>
      <c r="G106" s="49">
        <v>96</v>
      </c>
      <c r="H106" s="61">
        <v>0.01</v>
      </c>
      <c r="I106" s="61">
        <v>0.9</v>
      </c>
      <c r="J106" s="61">
        <v>0</v>
      </c>
      <c r="K106" s="61">
        <v>0.08</v>
      </c>
      <c r="L106" s="61">
        <v>14.18</v>
      </c>
      <c r="M106" s="61">
        <v>4.4000000000000004</v>
      </c>
      <c r="N106" s="61">
        <v>5.14</v>
      </c>
      <c r="O106" s="61">
        <v>0.95</v>
      </c>
    </row>
    <row r="107" spans="1:15" ht="18.75" customHeight="1" x14ac:dyDescent="0.25">
      <c r="A107" s="65" t="s">
        <v>54</v>
      </c>
      <c r="B107" s="66" t="s">
        <v>47</v>
      </c>
      <c r="C107" s="67">
        <v>53</v>
      </c>
      <c r="D107" s="53">
        <v>4.0599999999999996</v>
      </c>
      <c r="E107" s="49">
        <v>0.35</v>
      </c>
      <c r="F107" s="49">
        <v>26.05</v>
      </c>
      <c r="G107" s="49">
        <v>124.55</v>
      </c>
      <c r="H107" s="54">
        <v>7.0000000000000007E-2</v>
      </c>
      <c r="I107" s="54">
        <v>0</v>
      </c>
      <c r="J107" s="54">
        <v>0</v>
      </c>
      <c r="K107" s="54">
        <v>0.57999999999999996</v>
      </c>
      <c r="L107" s="54">
        <v>13.46</v>
      </c>
      <c r="M107" s="54">
        <v>43.64</v>
      </c>
      <c r="N107" s="54">
        <v>9.4</v>
      </c>
      <c r="O107" s="54">
        <v>0.74</v>
      </c>
    </row>
    <row r="108" spans="1:15" ht="18.75" customHeight="1" x14ac:dyDescent="0.25">
      <c r="A108" s="99"/>
      <c r="B108" s="100" t="s">
        <v>56</v>
      </c>
      <c r="C108" s="88">
        <f>C101+C102+C103+C104+C105+C106+C107</f>
        <v>753</v>
      </c>
      <c r="D108" s="71">
        <f t="shared" ref="D108:O108" si="9">D102+D103+D104+D105+D106+D107</f>
        <v>27.36</v>
      </c>
      <c r="E108" s="71">
        <f t="shared" si="9"/>
        <v>23.650000000000002</v>
      </c>
      <c r="F108" s="71">
        <f t="shared" si="9"/>
        <v>108.45</v>
      </c>
      <c r="G108" s="71">
        <f t="shared" si="9"/>
        <v>764.25</v>
      </c>
      <c r="H108" s="72">
        <f t="shared" si="9"/>
        <v>0.47333333333333333</v>
      </c>
      <c r="I108" s="72">
        <f t="shared" si="9"/>
        <v>7.7811111111111115</v>
      </c>
      <c r="J108" s="72">
        <f t="shared" si="9"/>
        <v>73.026666666666671</v>
      </c>
      <c r="K108" s="72">
        <f t="shared" si="9"/>
        <v>4.4655555555555555</v>
      </c>
      <c r="L108" s="72">
        <f t="shared" si="9"/>
        <v>120.33777777777777</v>
      </c>
      <c r="M108" s="72">
        <f t="shared" si="9"/>
        <v>366.52888888888884</v>
      </c>
      <c r="N108" s="72">
        <f t="shared" si="9"/>
        <v>307.51</v>
      </c>
      <c r="O108" s="72">
        <f t="shared" si="9"/>
        <v>8.2511111111111113</v>
      </c>
    </row>
    <row r="109" spans="1:15" ht="24" customHeight="1" x14ac:dyDescent="0.25">
      <c r="A109" s="124"/>
      <c r="B109" s="125" t="s">
        <v>87</v>
      </c>
      <c r="C109" s="90">
        <f t="shared" ref="C109:O109" si="10">(C18+C28+C38+C48+C58+C68+C78+C89+C98+C108)/10</f>
        <v>757.8</v>
      </c>
      <c r="D109" s="126">
        <f t="shared" si="10"/>
        <v>24.834999999999997</v>
      </c>
      <c r="E109" s="126">
        <f t="shared" si="10"/>
        <v>23.128</v>
      </c>
      <c r="F109" s="126">
        <f t="shared" si="10"/>
        <v>110.26200000000001</v>
      </c>
      <c r="G109" s="126">
        <f t="shared" si="10"/>
        <v>757.4609999999999</v>
      </c>
      <c r="H109" s="127">
        <f t="shared" si="10"/>
        <v>0.50953333333333339</v>
      </c>
      <c r="I109" s="127">
        <f t="shared" si="10"/>
        <v>18.101311111111109</v>
      </c>
      <c r="J109" s="127">
        <f t="shared" si="10"/>
        <v>74.97326666666666</v>
      </c>
      <c r="K109" s="127">
        <f t="shared" si="10"/>
        <v>6.9885055555555553</v>
      </c>
      <c r="L109" s="127">
        <f t="shared" si="10"/>
        <v>128.61505277777775</v>
      </c>
      <c r="M109" s="127">
        <f t="shared" si="10"/>
        <v>412.10381388888891</v>
      </c>
      <c r="N109" s="127">
        <f t="shared" si="10"/>
        <v>168.48935</v>
      </c>
      <c r="O109" s="127">
        <f t="shared" si="10"/>
        <v>7.3049361111111111</v>
      </c>
    </row>
    <row r="110" spans="1:15" x14ac:dyDescent="0.25">
      <c r="D110" s="131"/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</row>
    <row r="111" spans="1:15" ht="45" customHeight="1" x14ac:dyDescent="0.25">
      <c r="B111" s="132" t="s">
        <v>88</v>
      </c>
      <c r="C111" s="133">
        <v>700</v>
      </c>
      <c r="D111" s="134" t="s">
        <v>89</v>
      </c>
      <c r="E111" s="134" t="s">
        <v>90</v>
      </c>
      <c r="F111" s="134" t="s">
        <v>91</v>
      </c>
      <c r="G111" s="134" t="s">
        <v>92</v>
      </c>
      <c r="H111" s="135">
        <v>0.42</v>
      </c>
      <c r="I111" s="135">
        <v>21</v>
      </c>
      <c r="J111" s="135">
        <v>245</v>
      </c>
      <c r="K111" s="135">
        <v>0</v>
      </c>
      <c r="L111" s="135">
        <v>385</v>
      </c>
      <c r="M111" s="135">
        <v>385</v>
      </c>
      <c r="N111" s="135">
        <v>87.5</v>
      </c>
      <c r="O111" s="135">
        <v>4.2</v>
      </c>
    </row>
    <row r="114" spans="3:7" x14ac:dyDescent="0.25">
      <c r="C114" s="137"/>
      <c r="D114" s="138"/>
      <c r="E114" s="138"/>
      <c r="F114" s="138"/>
      <c r="G114" s="138"/>
    </row>
    <row r="118" spans="3:7" ht="12.75" customHeight="1" x14ac:dyDescent="0.25"/>
    <row r="128" spans="3:7" ht="12.75" customHeight="1" x14ac:dyDescent="0.25"/>
    <row r="136" ht="12.75" customHeight="1" x14ac:dyDescent="0.25"/>
    <row r="144" ht="12.75" customHeight="1" x14ac:dyDescent="0.25"/>
    <row r="157" ht="12.75" customHeight="1" x14ac:dyDescent="0.25"/>
    <row r="171" ht="12.75" customHeight="1" x14ac:dyDescent="0.25"/>
    <row r="180" ht="12.75" customHeight="1" x14ac:dyDescent="0.25"/>
    <row r="193" ht="12.75" customHeight="1" x14ac:dyDescent="0.25"/>
    <row r="203" ht="12.75" customHeight="1" x14ac:dyDescent="0.25"/>
    <row r="208" ht="12.75" customHeight="1" x14ac:dyDescent="0.25"/>
    <row r="216" ht="12.75" customHeight="1" x14ac:dyDescent="0.25"/>
    <row r="224" ht="12.75" customHeight="1" x14ac:dyDescent="0.25"/>
    <row r="235" ht="12.75" customHeight="1" x14ac:dyDescent="0.25"/>
    <row r="243" ht="12.75" customHeight="1" x14ac:dyDescent="0.25"/>
    <row r="247" ht="12.75" customHeight="1" x14ac:dyDescent="0.25"/>
    <row r="255" ht="12.75" customHeight="1" x14ac:dyDescent="0.25"/>
    <row r="263" ht="12.75" customHeight="1" x14ac:dyDescent="0.25"/>
    <row r="273" ht="12.75" customHeight="1" x14ac:dyDescent="0.25"/>
    <row r="284" ht="12.75" customHeight="1" x14ac:dyDescent="0.25"/>
    <row r="291" ht="12.75" customHeight="1" x14ac:dyDescent="0.25"/>
    <row r="296" ht="12.75" customHeight="1" x14ac:dyDescent="0.25"/>
    <row r="301" ht="12.75" customHeight="1" x14ac:dyDescent="0.25"/>
    <row r="309" ht="12.75" customHeight="1" x14ac:dyDescent="0.25"/>
    <row r="320" ht="12.75" customHeight="1" x14ac:dyDescent="0.25"/>
    <row r="333" ht="12.75" customHeight="1" x14ac:dyDescent="0.25"/>
    <row r="341" ht="12.75" customHeight="1" x14ac:dyDescent="0.25"/>
    <row r="350" ht="12" customHeight="1" x14ac:dyDescent="0.25"/>
    <row r="360" ht="12.75" customHeight="1" x14ac:dyDescent="0.25"/>
    <row r="375" ht="12.75" customHeight="1" x14ac:dyDescent="0.25"/>
    <row r="382" ht="12.75" customHeight="1" x14ac:dyDescent="0.25"/>
    <row r="390" ht="12.75" customHeight="1" x14ac:dyDescent="0.25"/>
    <row r="398" ht="12.75" customHeight="1" x14ac:dyDescent="0.25"/>
    <row r="406" ht="12.75" customHeight="1" x14ac:dyDescent="0.25"/>
    <row r="419" ht="12.75" customHeight="1" x14ac:dyDescent="0.25"/>
    <row r="427" ht="12.75" customHeight="1" x14ac:dyDescent="0.25"/>
    <row r="432" ht="12.75" customHeight="1" x14ac:dyDescent="0.25"/>
    <row r="440" ht="12.75" customHeight="1" x14ac:dyDescent="0.25"/>
  </sheetData>
  <mergeCells count="15">
    <mergeCell ref="AA92:AA93"/>
    <mergeCell ref="A6:N6"/>
    <mergeCell ref="A7:A8"/>
    <mergeCell ref="B7:B8"/>
    <mergeCell ref="C7:C8"/>
    <mergeCell ref="D7:F7"/>
    <mergeCell ref="G7:G8"/>
    <mergeCell ref="L7:O7"/>
    <mergeCell ref="Q92:U92"/>
    <mergeCell ref="V92:Z92"/>
    <mergeCell ref="J1:O1"/>
    <mergeCell ref="J2:O2"/>
    <mergeCell ref="J3:O3"/>
    <mergeCell ref="K4:O4"/>
    <mergeCell ref="H7:K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2023-10-25T12:21:09Z</dcterms:created>
  <dcterms:modified xsi:type="dcterms:W3CDTF">2025-03-09T16:40:17Z</dcterms:modified>
</cp:coreProperties>
</file>